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tvakan\GRUTYUN\Kajq hamajnq\Tari\Kayq\"/>
    </mc:Choice>
  </mc:AlternateContent>
  <xr:revisionPtr revIDLastSave="0" documentId="13_ncr:1_{A277DAEE-286A-49B6-8D73-AC20AFE4F23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ificiti caxs" sheetId="6" r:id="rId1"/>
  </sheets>
  <definedNames>
    <definedName name="_xlnm.Print_Area" localSheetId="0">'Dificiti caxs'!$A$1:$L$96</definedName>
    <definedName name="_xlnm.Print_Titles" localSheetId="0">'Dificiti caxs'!$A:$L,'Dificiti caxs'!$8:$10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1" i="6" l="1"/>
  <c r="G91" i="6"/>
  <c r="D91" i="6"/>
  <c r="J90" i="6"/>
  <c r="J88" i="6" s="1"/>
  <c r="G90" i="6"/>
  <c r="D90" i="6"/>
  <c r="D88" i="6" s="1"/>
  <c r="L88" i="6"/>
  <c r="K88" i="6"/>
  <c r="K82" i="6" s="1"/>
  <c r="K76" i="6" s="1"/>
  <c r="K74" i="6" s="1"/>
  <c r="I88" i="6"/>
  <c r="H88" i="6"/>
  <c r="G88" i="6"/>
  <c r="F88" i="6"/>
  <c r="E88" i="6"/>
  <c r="E82" i="6" s="1"/>
  <c r="E76" i="6" s="1"/>
  <c r="E74" i="6" s="1"/>
  <c r="J87" i="6"/>
  <c r="J84" i="6" s="1"/>
  <c r="J82" i="6" s="1"/>
  <c r="G87" i="6"/>
  <c r="D87" i="6"/>
  <c r="D84" i="6" s="1"/>
  <c r="D82" i="6" s="1"/>
  <c r="J86" i="6"/>
  <c r="G86" i="6"/>
  <c r="G84" i="6" s="1"/>
  <c r="G82" i="6" s="1"/>
  <c r="G76" i="6" s="1"/>
  <c r="G74" i="6" s="1"/>
  <c r="D86" i="6"/>
  <c r="L84" i="6"/>
  <c r="I84" i="6"/>
  <c r="I82" i="6" s="1"/>
  <c r="I76" i="6" s="1"/>
  <c r="I74" i="6" s="1"/>
  <c r="F84" i="6"/>
  <c r="L82" i="6"/>
  <c r="L76" i="6" s="1"/>
  <c r="L74" i="6" s="1"/>
  <c r="H82" i="6"/>
  <c r="H76" i="6" s="1"/>
  <c r="H74" i="6" s="1"/>
  <c r="F82" i="6"/>
  <c r="F76" i="6" s="1"/>
  <c r="J81" i="6"/>
  <c r="G81" i="6"/>
  <c r="D81" i="6"/>
  <c r="J80" i="6"/>
  <c r="G80" i="6"/>
  <c r="D80" i="6"/>
  <c r="L78" i="6"/>
  <c r="J78" i="6"/>
  <c r="I78" i="6"/>
  <c r="G78" i="6"/>
  <c r="F78" i="6"/>
  <c r="D78" i="6"/>
  <c r="F74" i="6"/>
  <c r="J73" i="6"/>
  <c r="G73" i="6"/>
  <c r="D73" i="6"/>
  <c r="J72" i="6"/>
  <c r="G72" i="6"/>
  <c r="D72" i="6"/>
  <c r="J71" i="6"/>
  <c r="G71" i="6"/>
  <c r="D71" i="6"/>
  <c r="J70" i="6"/>
  <c r="J68" i="6"/>
  <c r="G68" i="6"/>
  <c r="D68" i="6"/>
  <c r="J67" i="6"/>
  <c r="G67" i="6"/>
  <c r="D67" i="6"/>
  <c r="L65" i="6"/>
  <c r="J65" i="6"/>
  <c r="I65" i="6"/>
  <c r="G65" i="6"/>
  <c r="F65" i="6"/>
  <c r="D65" i="6"/>
  <c r="K63" i="6"/>
  <c r="H63" i="6"/>
  <c r="E63" i="6"/>
  <c r="J62" i="6"/>
  <c r="J57" i="6" s="1"/>
  <c r="J60" i="6" s="1"/>
  <c r="J69" i="6" s="1"/>
  <c r="G62" i="6"/>
  <c r="D62" i="6"/>
  <c r="D57" i="6" s="1"/>
  <c r="D60" i="6" s="1"/>
  <c r="D69" i="6" s="1"/>
  <c r="J61" i="6"/>
  <c r="G61" i="6"/>
  <c r="G57" i="6" s="1"/>
  <c r="G60" i="6" s="1"/>
  <c r="G69" i="6" s="1"/>
  <c r="G63" i="6" s="1"/>
  <c r="D61" i="6"/>
  <c r="K60" i="6"/>
  <c r="L69" i="6" s="1"/>
  <c r="L63" i="6" s="1"/>
  <c r="L55" i="6" s="1"/>
  <c r="H60" i="6"/>
  <c r="E60" i="6"/>
  <c r="F69" i="6" s="1"/>
  <c r="F63" i="6" s="1"/>
  <c r="F55" i="6" s="1"/>
  <c r="F44" i="6" s="1"/>
  <c r="J59" i="6"/>
  <c r="G59" i="6"/>
  <c r="D59" i="6"/>
  <c r="K57" i="6"/>
  <c r="H57" i="6"/>
  <c r="E57" i="6"/>
  <c r="K55" i="6"/>
  <c r="J54" i="6"/>
  <c r="G54" i="6"/>
  <c r="D54" i="6"/>
  <c r="D51" i="6" s="1"/>
  <c r="J53" i="6"/>
  <c r="G53" i="6"/>
  <c r="G51" i="6" s="1"/>
  <c r="D53" i="6"/>
  <c r="L51" i="6"/>
  <c r="K51" i="6"/>
  <c r="J51" i="6"/>
  <c r="I51" i="6"/>
  <c r="H51" i="6"/>
  <c r="F51" i="6"/>
  <c r="E51" i="6"/>
  <c r="J50" i="6"/>
  <c r="G50" i="6"/>
  <c r="D50" i="6"/>
  <c r="J49" i="6"/>
  <c r="J46" i="6" s="1"/>
  <c r="G49" i="6"/>
  <c r="D49" i="6"/>
  <c r="D46" i="6" s="1"/>
  <c r="J48" i="6"/>
  <c r="G48" i="6"/>
  <c r="G46" i="6" s="1"/>
  <c r="D48" i="6"/>
  <c r="L46" i="6"/>
  <c r="I46" i="6"/>
  <c r="F46" i="6"/>
  <c r="L44" i="6"/>
  <c r="J43" i="6"/>
  <c r="G43" i="6"/>
  <c r="G40" i="6" s="1"/>
  <c r="G34" i="6" s="1"/>
  <c r="D43" i="6"/>
  <c r="J42" i="6"/>
  <c r="J40" i="6" s="1"/>
  <c r="G42" i="6"/>
  <c r="D42" i="6"/>
  <c r="D40" i="6" s="1"/>
  <c r="L40" i="6"/>
  <c r="K40" i="6"/>
  <c r="I40" i="6"/>
  <c r="H40" i="6"/>
  <c r="F40" i="6"/>
  <c r="E40" i="6"/>
  <c r="J39" i="6"/>
  <c r="G39" i="6"/>
  <c r="D39" i="6"/>
  <c r="D36" i="6" s="1"/>
  <c r="D34" i="6" s="1"/>
  <c r="J38" i="6"/>
  <c r="G38" i="6"/>
  <c r="G36" i="6" s="1"/>
  <c r="D38" i="6"/>
  <c r="L36" i="6"/>
  <c r="L34" i="6" s="1"/>
  <c r="K36" i="6"/>
  <c r="J36" i="6"/>
  <c r="J34" i="6" s="1"/>
  <c r="I36" i="6"/>
  <c r="H36" i="6"/>
  <c r="H34" i="6" s="1"/>
  <c r="H22" i="6" s="1"/>
  <c r="H16" i="6" s="1"/>
  <c r="F36" i="6"/>
  <c r="F34" i="6" s="1"/>
  <c r="E36" i="6"/>
  <c r="K34" i="6"/>
  <c r="K22" i="6" s="1"/>
  <c r="I34" i="6"/>
  <c r="E34" i="6"/>
  <c r="E22" i="6" s="1"/>
  <c r="J33" i="6"/>
  <c r="J30" i="6" s="1"/>
  <c r="G33" i="6"/>
  <c r="D33" i="6"/>
  <c r="D30" i="6" s="1"/>
  <c r="J32" i="6"/>
  <c r="G32" i="6"/>
  <c r="G30" i="6" s="1"/>
  <c r="D32" i="6"/>
  <c r="L30" i="6"/>
  <c r="I30" i="6"/>
  <c r="F30" i="6"/>
  <c r="J29" i="6"/>
  <c r="J26" i="6" s="1"/>
  <c r="G29" i="6"/>
  <c r="D29" i="6"/>
  <c r="D26" i="6" s="1"/>
  <c r="J28" i="6"/>
  <c r="G28" i="6"/>
  <c r="G26" i="6" s="1"/>
  <c r="D28" i="6"/>
  <c r="L26" i="6"/>
  <c r="I26" i="6"/>
  <c r="I24" i="6" s="1"/>
  <c r="I22" i="6" s="1"/>
  <c r="I16" i="6" s="1"/>
  <c r="F26" i="6"/>
  <c r="L24" i="6"/>
  <c r="L22" i="6" s="1"/>
  <c r="L16" i="6" s="1"/>
  <c r="L14" i="6" s="1"/>
  <c r="L12" i="6" s="1"/>
  <c r="F24" i="6"/>
  <c r="F22" i="6"/>
  <c r="F16" i="6" s="1"/>
  <c r="F14" i="6" s="1"/>
  <c r="F12" i="6" s="1"/>
  <c r="J21" i="6"/>
  <c r="G21" i="6"/>
  <c r="D21" i="6"/>
  <c r="J20" i="6"/>
  <c r="G20" i="6"/>
  <c r="D20" i="6"/>
  <c r="L18" i="6"/>
  <c r="J18" i="6"/>
  <c r="I18" i="6"/>
  <c r="G18" i="6"/>
  <c r="F18" i="6"/>
  <c r="D18" i="6"/>
  <c r="K16" i="6"/>
  <c r="E16" i="6"/>
  <c r="I44" i="6" l="1"/>
  <c r="I14" i="6" s="1"/>
  <c r="I12" i="6" s="1"/>
  <c r="J55" i="6"/>
  <c r="J44" i="6" s="1"/>
  <c r="K44" i="6"/>
  <c r="K14" i="6" s="1"/>
  <c r="K12" i="6" s="1"/>
  <c r="D63" i="6"/>
  <c r="J63" i="6"/>
  <c r="D16" i="6"/>
  <c r="G24" i="6"/>
  <c r="G22" i="6" s="1"/>
  <c r="G16" i="6" s="1"/>
  <c r="D24" i="6"/>
  <c r="D22" i="6" s="1"/>
  <c r="J24" i="6"/>
  <c r="J22" i="6" s="1"/>
  <c r="J16" i="6" s="1"/>
  <c r="E55" i="6"/>
  <c r="I69" i="6"/>
  <c r="I63" i="6" s="1"/>
  <c r="I55" i="6" s="1"/>
  <c r="H55" i="6"/>
  <c r="D76" i="6"/>
  <c r="D74" i="6" s="1"/>
  <c r="J76" i="6"/>
  <c r="J74" i="6" s="1"/>
  <c r="J14" i="6" l="1"/>
  <c r="J12" i="6" s="1"/>
  <c r="G55" i="6"/>
  <c r="G44" i="6" s="1"/>
  <c r="H44" i="6"/>
  <c r="H14" i="6" s="1"/>
  <c r="H12" i="6" s="1"/>
  <c r="D55" i="6"/>
  <c r="D44" i="6" s="1"/>
  <c r="D14" i="6" s="1"/>
  <c r="D12" i="6" s="1"/>
  <c r="E44" i="6"/>
  <c r="E14" i="6" s="1"/>
  <c r="E12" i="6" s="1"/>
  <c r="G14" i="6"/>
  <c r="G12" i="6" s="1"/>
</calcChain>
</file>

<file path=xl/sharedStrings.xml><?xml version="1.0" encoding="utf-8"?>
<sst xmlns="http://schemas.openxmlformats.org/spreadsheetml/2006/main" count="235" uniqueCount="87">
  <si>
    <t>X</t>
  </si>
  <si>
    <t xml:space="preserve"> NN 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</si>
  <si>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</si>
  <si>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</si>
  <si>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</si>
  <si>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</si>
  <si>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</si>
  <si>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</si>
  <si>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</si>
  <si>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</si>
  <si>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</si>
  <si>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9121</t>
  </si>
  <si>
    <t>6121</t>
  </si>
  <si>
    <t>9122</t>
  </si>
  <si>
    <t>6122</t>
  </si>
  <si>
    <t>ՀԱՇՎԵՏՎՈՒԹՅՈՒՆ</t>
  </si>
  <si>
    <t>ՀԱՏՎԱԾ  5</t>
  </si>
  <si>
    <t>ՀԱՄԱՅՆՔԻ ԲՅՈՒՋԵԻ ՀԱՎԵԼՈՒՐԴԻ ՕԳՏԱԳՈՐԾՄԱՆ ՈՒՂՂՈՒԹՅՈՒՆՆԵՐԻ ԿԱՄ ՊԱԿԱՍՈՒՐԴԻ (ԴԵՖԻՑԻՏԻ) ՖԻՆԱՆՍԱՎՈՐՄԱՆ  ԱՂԲՅՈՒՐՆԵՐԻ  ԿԱՏԱՐՄԱՆ ՎԵՐԱԲԵՐՅԱԼ</t>
  </si>
  <si>
    <t>Փաստացի</t>
  </si>
  <si>
    <t>Ընդամենը (ս.5+ս.6)</t>
  </si>
  <si>
    <t>այդ թվում`</t>
  </si>
  <si>
    <t>Ընդամենը (ս.11+ս.12)</t>
  </si>
  <si>
    <t>վարչական մաս</t>
  </si>
  <si>
    <t>ֆոնդային մաս</t>
  </si>
  <si>
    <t xml:space="preserve"> (հազար դրամ)</t>
  </si>
  <si>
    <t xml:space="preserve"> Տողի NN  </t>
  </si>
  <si>
    <t xml:space="preserve">Բյուջետային ծախսերի տնտեսագիտական դասակարգման հոդվածների </t>
  </si>
  <si>
    <t>անվանումները</t>
  </si>
  <si>
    <t xml:space="preserve">որից` </t>
  </si>
  <si>
    <t xml:space="preserve">  - թողարկումից և տեղաբաշխումից մուտքեր</t>
  </si>
  <si>
    <t xml:space="preserve">  - հիմնական գումարի մարում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</si>
  <si>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</si>
  <si>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</si>
  <si>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</si>
  <si>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</si>
  <si>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</si>
  <si>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</si>
  <si>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</si>
  <si>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</si>
  <si>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</si>
  <si>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</si>
  <si>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</si>
  <si>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</si>
  <si>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</si>
  <si>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>2.3.1.1  Համայնքի բյուջեի վարչական մասի տարեսկիզբի ազատ  մնացորդ` հաշվետվու տարվա հունվարի 1-ի դրությամբ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</si>
  <si>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</si>
  <si>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 - առանց վարչական մասի միջոցների տարեսկզբի ազատ մնացորդից ֆոնդային  մաս մուտքագրման ենթակա գումարի (տող 8198+ տող 8199)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</si>
  <si>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</si>
  <si>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</si>
  <si>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</si>
  <si>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որից` ծախսերի ֆինանսավորմանը չուղղված համայնքի բյուջեի միջոցների տարեսկզբի ազատ մնացորդի գումարը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</si>
  <si>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</si>
  <si>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</si>
  <si>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</si>
  <si>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</si>
  <si>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Տարեկան հաստատված պլան </t>
  </si>
  <si>
    <t xml:space="preserve">Տարեկան ճշտված պլան </t>
  </si>
  <si>
    <t>Ընդամենը    (ս.8+ս9)</t>
  </si>
  <si>
    <t>3</t>
  </si>
  <si>
    <r>
      <t>ԸՆԴԱՄԵՆԸ`
(</t>
    </r>
    <r>
      <rPr>
        <sz val="11"/>
        <rFont val="GHEA Grapalat"/>
        <family val="3"/>
      </rPr>
      <t>տող 8100+տող 8200), (տող 7000 հակառակ նշանով</t>
    </r>
    <r>
      <rPr>
        <b/>
        <sz val="11"/>
        <rFont val="GHEA Grapalat"/>
        <family val="3"/>
      </rPr>
      <t>)</t>
    </r>
  </si>
  <si>
    <r>
      <t>Ա. ՆԵՐՔԻՆ ԱՂԲՅՈՒՐՆԵՐ
(</t>
    </r>
    <r>
      <rPr>
        <sz val="11"/>
        <rFont val="GHEA Grapalat"/>
        <family val="3"/>
      </rPr>
      <t>տող 8110+տող 8160), (տող 8000-տող 8300</t>
    </r>
    <r>
      <rPr>
        <b/>
        <sz val="11"/>
        <rFont val="GHEA Grapalat"/>
        <family val="3"/>
      </rPr>
      <t>)</t>
    </r>
  </si>
  <si>
    <r>
      <t xml:space="preserve">1. ՓՈԽԱՌՈՒ ՄԻՋՈՑՆԵՐ
</t>
    </r>
    <r>
      <rPr>
        <i/>
        <sz val="11"/>
        <rFont val="GHEA Grapalat"/>
        <family val="3"/>
      </rPr>
      <t>(տող 8111+տող 8120</t>
    </r>
    <r>
      <rPr>
        <b/>
        <i/>
        <sz val="11"/>
        <rFont val="GHEA Grapalat"/>
        <family val="3"/>
      </rPr>
      <t>)</t>
    </r>
  </si>
  <si>
    <r>
      <t xml:space="preserve"> 1.1. Արժեթղթեր (բացառությամբ բաժնետոմսերի և կապիտալում այլ մասնակցության)
(</t>
    </r>
    <r>
      <rPr>
        <sz val="11"/>
        <rFont val="GHEA Grapalat"/>
        <family val="3"/>
      </rPr>
      <t>տող 8112+տող 8113</t>
    </r>
    <r>
      <rPr>
        <b/>
        <sz val="11"/>
        <rFont val="GHEA Grapalat"/>
        <family val="3"/>
      </rPr>
      <t>)</t>
    </r>
  </si>
  <si>
    <r>
      <t xml:space="preserve">1.2. Վարկեր և փոխատվություններ (ստացում և մարում)
</t>
    </r>
    <r>
      <rPr>
        <sz val="11"/>
        <rFont val="GHEA Grapalat"/>
        <family val="3"/>
      </rPr>
      <t>(տող 8121+տող8140)</t>
    </r>
  </si>
  <si>
    <r>
      <t xml:space="preserve">1.2.1. Վարկեր
</t>
    </r>
    <r>
      <rPr>
        <sz val="11"/>
        <rFont val="GHEA Grapalat"/>
        <family val="3"/>
      </rPr>
      <t>(տող 8122+տող 8130)</t>
    </r>
  </si>
  <si>
    <r>
      <t xml:space="preserve">  - վարկերի ստացում
</t>
    </r>
    <r>
      <rPr>
        <i/>
        <sz val="11"/>
        <rFont val="GHEA Grapalat"/>
        <family val="3"/>
      </rPr>
      <t>(տող 8123+տող 8124)</t>
    </r>
  </si>
  <si>
    <r>
      <t xml:space="preserve">  - ստացված վարկերի հիմնական  գումարի մարում
</t>
    </r>
    <r>
      <rPr>
        <i/>
        <sz val="11"/>
        <rFont val="GHEA Grapalat"/>
        <family val="3"/>
      </rPr>
      <t>(տող 8131+տող 8132)</t>
    </r>
  </si>
  <si>
    <r>
      <t xml:space="preserve">1.2.2. Փոխատվություններ
</t>
    </r>
    <r>
      <rPr>
        <i/>
        <sz val="11"/>
        <rFont val="GHEA Grapalat"/>
        <family val="3"/>
      </rPr>
      <t>(տող 8141+տող 8150)</t>
    </r>
  </si>
  <si>
    <r>
      <t xml:space="preserve">  - բյուջետային փոխատվությունների ստացում
</t>
    </r>
    <r>
      <rPr>
        <i/>
        <sz val="11"/>
        <rFont val="GHEA Grapalat"/>
        <family val="3"/>
      </rPr>
      <t>(տող 8142+տող 8143)</t>
    </r>
  </si>
  <si>
    <t xml:space="preserve">ՀՀ այլ համայնքների բյուջեներից
</t>
  </si>
  <si>
    <r>
      <t xml:space="preserve">  - ստացված փոխատվությունների գումարի մարում
</t>
    </r>
    <r>
      <rPr>
        <i/>
        <sz val="11"/>
        <rFont val="GHEA Grapalat"/>
        <family val="3"/>
      </rPr>
      <t>(տող 8151+տող 8152)</t>
    </r>
  </si>
  <si>
    <r>
      <t xml:space="preserve">2. ՖԻՆԱՆՍԱԿԱՆ ԱԿՏԻՎՆԵՐ
</t>
    </r>
    <r>
      <rPr>
        <i/>
        <sz val="11"/>
        <rFont val="GHEA Grapalat"/>
        <family val="3"/>
      </rPr>
      <t>(տող8161+տող8170+տող8190+տող8201+տող8202+տող8203)</t>
    </r>
  </si>
  <si>
    <r>
      <t xml:space="preserve">2.1. Բաժնետոմսեր և կապիտալում այլ մասնակցություն </t>
    </r>
    <r>
      <rPr>
        <sz val="11"/>
        <rFont val="GHEA Grapalat"/>
        <family val="3"/>
      </rPr>
      <t>(տող 8162+տող 8163 + տող 8164)</t>
    </r>
  </si>
  <si>
    <r>
      <t xml:space="preserve">2.3. Համայնքի բյուջեի միջոցների տարեսկզբի ազատ  մնացորդը`
</t>
    </r>
    <r>
      <rPr>
        <sz val="11"/>
        <rFont val="GHEA Grapalat"/>
        <family val="3"/>
      </rPr>
      <t>(տող 8191+տող 8196-տող 8193)</t>
    </r>
  </si>
  <si>
    <t xml:space="preserve"> 2.3.1. Համայնքի բյուջեի վարչական մասի միջոցների տարեսկզբի ազատ մնացորդ
 (տող 8194+տող 8195)</t>
  </si>
  <si>
    <t xml:space="preserve"> - ենթակա է ուղղման համայնքի բյուջեի ֆոնդային  մաս
(տող 8191 - տող 8192)</t>
  </si>
  <si>
    <t xml:space="preserve"> 2.3.2. Համայնքի բյուջեի ֆոնդային մասի միջոցների տարեսկզբի մնացորդ
(տող 8197 + տող 8200)</t>
  </si>
  <si>
    <t xml:space="preserve"> Համայնքի բյուջեի ֆոնդային մասի տարեսկիզբի ազատ  մնացորդ` հաշվետվու տարվա հունվարի 1-ի դրությամբ</t>
  </si>
  <si>
    <t xml:space="preserve"> - վարչական մասի միջոցների տարեսկզբի ազատ մնացորդից ֆոնդային  մաս մուտքագրման ենթակա գումարը
(տող 8193)</t>
  </si>
  <si>
    <r>
      <t xml:space="preserve">2.6. Համայնքի բյուջեի հաշվում միջոցների մնացորդները հաշվետու ժամանակահատվածում
</t>
    </r>
    <r>
      <rPr>
        <sz val="11"/>
        <rFont val="GHEA Grapalat"/>
        <family val="3"/>
      </rPr>
      <t>(տող8000- տող 8110 - տող 8161 - տող 8170- տող 8190- տող 8201- տող 8202 - տող 8310)</t>
    </r>
  </si>
  <si>
    <r>
      <t xml:space="preserve">Բ. ԱՐՏԱՔԻՆ ԱՂԲՅՈՒՐՆԵՐ
</t>
    </r>
    <r>
      <rPr>
        <sz val="11"/>
        <rFont val="GHEA Grapalat"/>
        <family val="3"/>
      </rPr>
      <t>(տող 8310)</t>
    </r>
  </si>
  <si>
    <r>
      <t xml:space="preserve">1. ՓՈԽԱՌՈՒ ՄԻՋՈՑՆԵՐ
</t>
    </r>
    <r>
      <rPr>
        <i/>
        <sz val="11"/>
        <rFont val="GHEA Grapalat"/>
        <family val="3"/>
      </rPr>
      <t>(տող 8311+տող 8320)</t>
    </r>
  </si>
  <si>
    <r>
      <t xml:space="preserve"> 1.1. Արժեթղթեր (բացառությամբ բաժնետոմսերի և կապիտալում այլ մասնակցության)
</t>
    </r>
    <r>
      <rPr>
        <sz val="11"/>
        <rFont val="GHEA Grapalat"/>
        <family val="3"/>
      </rPr>
      <t>(տող 8312+տող 8313)</t>
    </r>
  </si>
  <si>
    <r>
      <t>1.2. Վարկեր և փոխատվություններ (ստացում և մարում)
(</t>
    </r>
    <r>
      <rPr>
        <sz val="11"/>
        <rFont val="GHEA Grapalat"/>
        <family val="3"/>
      </rPr>
      <t>տող 8321+տող 8340)</t>
    </r>
  </si>
  <si>
    <r>
      <t>1.2.1. Վարկեր
(</t>
    </r>
    <r>
      <rPr>
        <sz val="11"/>
        <rFont val="GHEA Grapalat"/>
        <family val="3"/>
      </rPr>
      <t>տող 8322+տող 8330</t>
    </r>
    <r>
      <rPr>
        <b/>
        <sz val="11"/>
        <rFont val="GHEA Grapalat"/>
        <family val="3"/>
      </rPr>
      <t>)</t>
    </r>
  </si>
  <si>
    <r>
      <t>1.2.2. Փոխատվություններ
(</t>
    </r>
    <r>
      <rPr>
        <sz val="11"/>
        <rFont val="GHEA Grapalat"/>
        <family val="3"/>
      </rPr>
      <t>տող 8341+տող 8350</t>
    </r>
    <r>
      <rPr>
        <b/>
        <sz val="11"/>
        <rFont val="GHEA Grapalat"/>
        <family val="3"/>
      </rPr>
      <t>)</t>
    </r>
  </si>
  <si>
    <t>(01/01/2019-01/01/2020 թ. ժամանակահատվածի համար)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</si>
</sst>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1"/>
      <color indexed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3" fillId="0" borderId="8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zoomScale="90" zoomScaleNormal="90" workbookViewId="0">
      <selection activeCell="A2" sqref="A2:L2"/>
    </sheetView>
  </sheetViews>
  <sheetFormatPr defaultRowHeight="16.5" x14ac:dyDescent="0.3"/>
  <cols>
    <col min="1" max="1" width="6.42578125" style="56" customWidth="1"/>
    <col min="2" max="2" width="57.7109375" style="57" customWidth="1"/>
    <col min="3" max="3" width="8" style="57" customWidth="1"/>
    <col min="4" max="4" width="15.42578125" style="13" customWidth="1"/>
    <col min="5" max="5" width="16.7109375" style="13" customWidth="1"/>
    <col min="6" max="6" width="17.85546875" style="13" customWidth="1"/>
    <col min="7" max="7" width="18.28515625" style="13" customWidth="1"/>
    <col min="8" max="8" width="14.5703125" style="13" customWidth="1"/>
    <col min="9" max="9" width="14.5703125" style="13" bestFit="1" customWidth="1"/>
    <col min="10" max="10" width="19.42578125" style="13" customWidth="1"/>
    <col min="11" max="11" width="14.7109375" style="13" customWidth="1"/>
    <col min="12" max="12" width="13.85546875" style="13" customWidth="1"/>
    <col min="13" max="256" width="9.140625" style="13"/>
    <col min="257" max="257" width="6.42578125" style="13" customWidth="1"/>
    <col min="258" max="258" width="57.7109375" style="13" customWidth="1"/>
    <col min="259" max="259" width="8" style="13" customWidth="1"/>
    <col min="260" max="260" width="15.42578125" style="13" customWidth="1"/>
    <col min="261" max="261" width="16.7109375" style="13" customWidth="1"/>
    <col min="262" max="262" width="17.85546875" style="13" customWidth="1"/>
    <col min="263" max="263" width="18.28515625" style="13" customWidth="1"/>
    <col min="264" max="264" width="14.5703125" style="13" customWidth="1"/>
    <col min="265" max="265" width="14.5703125" style="13" bestFit="1" customWidth="1"/>
    <col min="266" max="266" width="19.42578125" style="13" customWidth="1"/>
    <col min="267" max="267" width="14.7109375" style="13" customWidth="1"/>
    <col min="268" max="268" width="13.85546875" style="13" customWidth="1"/>
    <col min="269" max="512" width="9.140625" style="13"/>
    <col min="513" max="513" width="6.42578125" style="13" customWidth="1"/>
    <col min="514" max="514" width="57.7109375" style="13" customWidth="1"/>
    <col min="515" max="515" width="8" style="13" customWidth="1"/>
    <col min="516" max="516" width="15.42578125" style="13" customWidth="1"/>
    <col min="517" max="517" width="16.7109375" style="13" customWidth="1"/>
    <col min="518" max="518" width="17.85546875" style="13" customWidth="1"/>
    <col min="519" max="519" width="18.28515625" style="13" customWidth="1"/>
    <col min="520" max="520" width="14.5703125" style="13" customWidth="1"/>
    <col min="521" max="521" width="14.5703125" style="13" bestFit="1" customWidth="1"/>
    <col min="522" max="522" width="19.42578125" style="13" customWidth="1"/>
    <col min="523" max="523" width="14.7109375" style="13" customWidth="1"/>
    <col min="524" max="524" width="13.85546875" style="13" customWidth="1"/>
    <col min="525" max="768" width="9.140625" style="13"/>
    <col min="769" max="769" width="6.42578125" style="13" customWidth="1"/>
    <col min="770" max="770" width="57.7109375" style="13" customWidth="1"/>
    <col min="771" max="771" width="8" style="13" customWidth="1"/>
    <col min="772" max="772" width="15.42578125" style="13" customWidth="1"/>
    <col min="773" max="773" width="16.7109375" style="13" customWidth="1"/>
    <col min="774" max="774" width="17.85546875" style="13" customWidth="1"/>
    <col min="775" max="775" width="18.28515625" style="13" customWidth="1"/>
    <col min="776" max="776" width="14.5703125" style="13" customWidth="1"/>
    <col min="777" max="777" width="14.5703125" style="13" bestFit="1" customWidth="1"/>
    <col min="778" max="778" width="19.42578125" style="13" customWidth="1"/>
    <col min="779" max="779" width="14.7109375" style="13" customWidth="1"/>
    <col min="780" max="780" width="13.85546875" style="13" customWidth="1"/>
    <col min="781" max="1024" width="9.140625" style="13"/>
    <col min="1025" max="1025" width="6.42578125" style="13" customWidth="1"/>
    <col min="1026" max="1026" width="57.7109375" style="13" customWidth="1"/>
    <col min="1027" max="1027" width="8" style="13" customWidth="1"/>
    <col min="1028" max="1028" width="15.42578125" style="13" customWidth="1"/>
    <col min="1029" max="1029" width="16.7109375" style="13" customWidth="1"/>
    <col min="1030" max="1030" width="17.85546875" style="13" customWidth="1"/>
    <col min="1031" max="1031" width="18.28515625" style="13" customWidth="1"/>
    <col min="1032" max="1032" width="14.5703125" style="13" customWidth="1"/>
    <col min="1033" max="1033" width="14.5703125" style="13" bestFit="1" customWidth="1"/>
    <col min="1034" max="1034" width="19.42578125" style="13" customWidth="1"/>
    <col min="1035" max="1035" width="14.7109375" style="13" customWidth="1"/>
    <col min="1036" max="1036" width="13.85546875" style="13" customWidth="1"/>
    <col min="1037" max="1280" width="9.140625" style="13"/>
    <col min="1281" max="1281" width="6.42578125" style="13" customWidth="1"/>
    <col min="1282" max="1282" width="57.7109375" style="13" customWidth="1"/>
    <col min="1283" max="1283" width="8" style="13" customWidth="1"/>
    <col min="1284" max="1284" width="15.42578125" style="13" customWidth="1"/>
    <col min="1285" max="1285" width="16.7109375" style="13" customWidth="1"/>
    <col min="1286" max="1286" width="17.85546875" style="13" customWidth="1"/>
    <col min="1287" max="1287" width="18.28515625" style="13" customWidth="1"/>
    <col min="1288" max="1288" width="14.5703125" style="13" customWidth="1"/>
    <col min="1289" max="1289" width="14.5703125" style="13" bestFit="1" customWidth="1"/>
    <col min="1290" max="1290" width="19.42578125" style="13" customWidth="1"/>
    <col min="1291" max="1291" width="14.7109375" style="13" customWidth="1"/>
    <col min="1292" max="1292" width="13.85546875" style="13" customWidth="1"/>
    <col min="1293" max="1536" width="9.140625" style="13"/>
    <col min="1537" max="1537" width="6.42578125" style="13" customWidth="1"/>
    <col min="1538" max="1538" width="57.7109375" style="13" customWidth="1"/>
    <col min="1539" max="1539" width="8" style="13" customWidth="1"/>
    <col min="1540" max="1540" width="15.42578125" style="13" customWidth="1"/>
    <col min="1541" max="1541" width="16.7109375" style="13" customWidth="1"/>
    <col min="1542" max="1542" width="17.85546875" style="13" customWidth="1"/>
    <col min="1543" max="1543" width="18.28515625" style="13" customWidth="1"/>
    <col min="1544" max="1544" width="14.5703125" style="13" customWidth="1"/>
    <col min="1545" max="1545" width="14.5703125" style="13" bestFit="1" customWidth="1"/>
    <col min="1546" max="1546" width="19.42578125" style="13" customWidth="1"/>
    <col min="1547" max="1547" width="14.7109375" style="13" customWidth="1"/>
    <col min="1548" max="1548" width="13.85546875" style="13" customWidth="1"/>
    <col min="1549" max="1792" width="9.140625" style="13"/>
    <col min="1793" max="1793" width="6.42578125" style="13" customWidth="1"/>
    <col min="1794" max="1794" width="57.7109375" style="13" customWidth="1"/>
    <col min="1795" max="1795" width="8" style="13" customWidth="1"/>
    <col min="1796" max="1796" width="15.42578125" style="13" customWidth="1"/>
    <col min="1797" max="1797" width="16.7109375" style="13" customWidth="1"/>
    <col min="1798" max="1798" width="17.85546875" style="13" customWidth="1"/>
    <col min="1799" max="1799" width="18.28515625" style="13" customWidth="1"/>
    <col min="1800" max="1800" width="14.5703125" style="13" customWidth="1"/>
    <col min="1801" max="1801" width="14.5703125" style="13" bestFit="1" customWidth="1"/>
    <col min="1802" max="1802" width="19.42578125" style="13" customWidth="1"/>
    <col min="1803" max="1803" width="14.7109375" style="13" customWidth="1"/>
    <col min="1804" max="1804" width="13.85546875" style="13" customWidth="1"/>
    <col min="1805" max="2048" width="9.140625" style="13"/>
    <col min="2049" max="2049" width="6.42578125" style="13" customWidth="1"/>
    <col min="2050" max="2050" width="57.7109375" style="13" customWidth="1"/>
    <col min="2051" max="2051" width="8" style="13" customWidth="1"/>
    <col min="2052" max="2052" width="15.42578125" style="13" customWidth="1"/>
    <col min="2053" max="2053" width="16.7109375" style="13" customWidth="1"/>
    <col min="2054" max="2054" width="17.85546875" style="13" customWidth="1"/>
    <col min="2055" max="2055" width="18.28515625" style="13" customWidth="1"/>
    <col min="2056" max="2056" width="14.5703125" style="13" customWidth="1"/>
    <col min="2057" max="2057" width="14.5703125" style="13" bestFit="1" customWidth="1"/>
    <col min="2058" max="2058" width="19.42578125" style="13" customWidth="1"/>
    <col min="2059" max="2059" width="14.7109375" style="13" customWidth="1"/>
    <col min="2060" max="2060" width="13.85546875" style="13" customWidth="1"/>
    <col min="2061" max="2304" width="9.140625" style="13"/>
    <col min="2305" max="2305" width="6.42578125" style="13" customWidth="1"/>
    <col min="2306" max="2306" width="57.7109375" style="13" customWidth="1"/>
    <col min="2307" max="2307" width="8" style="13" customWidth="1"/>
    <col min="2308" max="2308" width="15.42578125" style="13" customWidth="1"/>
    <col min="2309" max="2309" width="16.7109375" style="13" customWidth="1"/>
    <col min="2310" max="2310" width="17.85546875" style="13" customWidth="1"/>
    <col min="2311" max="2311" width="18.28515625" style="13" customWidth="1"/>
    <col min="2312" max="2312" width="14.5703125" style="13" customWidth="1"/>
    <col min="2313" max="2313" width="14.5703125" style="13" bestFit="1" customWidth="1"/>
    <col min="2314" max="2314" width="19.42578125" style="13" customWidth="1"/>
    <col min="2315" max="2315" width="14.7109375" style="13" customWidth="1"/>
    <col min="2316" max="2316" width="13.85546875" style="13" customWidth="1"/>
    <col min="2317" max="2560" width="9.140625" style="13"/>
    <col min="2561" max="2561" width="6.42578125" style="13" customWidth="1"/>
    <col min="2562" max="2562" width="57.7109375" style="13" customWidth="1"/>
    <col min="2563" max="2563" width="8" style="13" customWidth="1"/>
    <col min="2564" max="2564" width="15.42578125" style="13" customWidth="1"/>
    <col min="2565" max="2565" width="16.7109375" style="13" customWidth="1"/>
    <col min="2566" max="2566" width="17.85546875" style="13" customWidth="1"/>
    <col min="2567" max="2567" width="18.28515625" style="13" customWidth="1"/>
    <col min="2568" max="2568" width="14.5703125" style="13" customWidth="1"/>
    <col min="2569" max="2569" width="14.5703125" style="13" bestFit="1" customWidth="1"/>
    <col min="2570" max="2570" width="19.42578125" style="13" customWidth="1"/>
    <col min="2571" max="2571" width="14.7109375" style="13" customWidth="1"/>
    <col min="2572" max="2572" width="13.85546875" style="13" customWidth="1"/>
    <col min="2573" max="2816" width="9.140625" style="13"/>
    <col min="2817" max="2817" width="6.42578125" style="13" customWidth="1"/>
    <col min="2818" max="2818" width="57.7109375" style="13" customWidth="1"/>
    <col min="2819" max="2819" width="8" style="13" customWidth="1"/>
    <col min="2820" max="2820" width="15.42578125" style="13" customWidth="1"/>
    <col min="2821" max="2821" width="16.7109375" style="13" customWidth="1"/>
    <col min="2822" max="2822" width="17.85546875" style="13" customWidth="1"/>
    <col min="2823" max="2823" width="18.28515625" style="13" customWidth="1"/>
    <col min="2824" max="2824" width="14.5703125" style="13" customWidth="1"/>
    <col min="2825" max="2825" width="14.5703125" style="13" bestFit="1" customWidth="1"/>
    <col min="2826" max="2826" width="19.42578125" style="13" customWidth="1"/>
    <col min="2827" max="2827" width="14.7109375" style="13" customWidth="1"/>
    <col min="2828" max="2828" width="13.85546875" style="13" customWidth="1"/>
    <col min="2829" max="3072" width="9.140625" style="13"/>
    <col min="3073" max="3073" width="6.42578125" style="13" customWidth="1"/>
    <col min="3074" max="3074" width="57.7109375" style="13" customWidth="1"/>
    <col min="3075" max="3075" width="8" style="13" customWidth="1"/>
    <col min="3076" max="3076" width="15.42578125" style="13" customWidth="1"/>
    <col min="3077" max="3077" width="16.7109375" style="13" customWidth="1"/>
    <col min="3078" max="3078" width="17.85546875" style="13" customWidth="1"/>
    <col min="3079" max="3079" width="18.28515625" style="13" customWidth="1"/>
    <col min="3080" max="3080" width="14.5703125" style="13" customWidth="1"/>
    <col min="3081" max="3081" width="14.5703125" style="13" bestFit="1" customWidth="1"/>
    <col min="3082" max="3082" width="19.42578125" style="13" customWidth="1"/>
    <col min="3083" max="3083" width="14.7109375" style="13" customWidth="1"/>
    <col min="3084" max="3084" width="13.85546875" style="13" customWidth="1"/>
    <col min="3085" max="3328" width="9.140625" style="13"/>
    <col min="3329" max="3329" width="6.42578125" style="13" customWidth="1"/>
    <col min="3330" max="3330" width="57.7109375" style="13" customWidth="1"/>
    <col min="3331" max="3331" width="8" style="13" customWidth="1"/>
    <col min="3332" max="3332" width="15.42578125" style="13" customWidth="1"/>
    <col min="3333" max="3333" width="16.7109375" style="13" customWidth="1"/>
    <col min="3334" max="3334" width="17.85546875" style="13" customWidth="1"/>
    <col min="3335" max="3335" width="18.28515625" style="13" customWidth="1"/>
    <col min="3336" max="3336" width="14.5703125" style="13" customWidth="1"/>
    <col min="3337" max="3337" width="14.5703125" style="13" bestFit="1" customWidth="1"/>
    <col min="3338" max="3338" width="19.42578125" style="13" customWidth="1"/>
    <col min="3339" max="3339" width="14.7109375" style="13" customWidth="1"/>
    <col min="3340" max="3340" width="13.85546875" style="13" customWidth="1"/>
    <col min="3341" max="3584" width="9.140625" style="13"/>
    <col min="3585" max="3585" width="6.42578125" style="13" customWidth="1"/>
    <col min="3586" max="3586" width="57.7109375" style="13" customWidth="1"/>
    <col min="3587" max="3587" width="8" style="13" customWidth="1"/>
    <col min="3588" max="3588" width="15.42578125" style="13" customWidth="1"/>
    <col min="3589" max="3589" width="16.7109375" style="13" customWidth="1"/>
    <col min="3590" max="3590" width="17.85546875" style="13" customWidth="1"/>
    <col min="3591" max="3591" width="18.28515625" style="13" customWidth="1"/>
    <col min="3592" max="3592" width="14.5703125" style="13" customWidth="1"/>
    <col min="3593" max="3593" width="14.5703125" style="13" bestFit="1" customWidth="1"/>
    <col min="3594" max="3594" width="19.42578125" style="13" customWidth="1"/>
    <col min="3595" max="3595" width="14.7109375" style="13" customWidth="1"/>
    <col min="3596" max="3596" width="13.85546875" style="13" customWidth="1"/>
    <col min="3597" max="3840" width="9.140625" style="13"/>
    <col min="3841" max="3841" width="6.42578125" style="13" customWidth="1"/>
    <col min="3842" max="3842" width="57.7109375" style="13" customWidth="1"/>
    <col min="3843" max="3843" width="8" style="13" customWidth="1"/>
    <col min="3844" max="3844" width="15.42578125" style="13" customWidth="1"/>
    <col min="3845" max="3845" width="16.7109375" style="13" customWidth="1"/>
    <col min="3846" max="3846" width="17.85546875" style="13" customWidth="1"/>
    <col min="3847" max="3847" width="18.28515625" style="13" customWidth="1"/>
    <col min="3848" max="3848" width="14.5703125" style="13" customWidth="1"/>
    <col min="3849" max="3849" width="14.5703125" style="13" bestFit="1" customWidth="1"/>
    <col min="3850" max="3850" width="19.42578125" style="13" customWidth="1"/>
    <col min="3851" max="3851" width="14.7109375" style="13" customWidth="1"/>
    <col min="3852" max="3852" width="13.85546875" style="13" customWidth="1"/>
    <col min="3853" max="4096" width="9.140625" style="13"/>
    <col min="4097" max="4097" width="6.42578125" style="13" customWidth="1"/>
    <col min="4098" max="4098" width="57.7109375" style="13" customWidth="1"/>
    <col min="4099" max="4099" width="8" style="13" customWidth="1"/>
    <col min="4100" max="4100" width="15.42578125" style="13" customWidth="1"/>
    <col min="4101" max="4101" width="16.7109375" style="13" customWidth="1"/>
    <col min="4102" max="4102" width="17.85546875" style="13" customWidth="1"/>
    <col min="4103" max="4103" width="18.28515625" style="13" customWidth="1"/>
    <col min="4104" max="4104" width="14.5703125" style="13" customWidth="1"/>
    <col min="4105" max="4105" width="14.5703125" style="13" bestFit="1" customWidth="1"/>
    <col min="4106" max="4106" width="19.42578125" style="13" customWidth="1"/>
    <col min="4107" max="4107" width="14.7109375" style="13" customWidth="1"/>
    <col min="4108" max="4108" width="13.85546875" style="13" customWidth="1"/>
    <col min="4109" max="4352" width="9.140625" style="13"/>
    <col min="4353" max="4353" width="6.42578125" style="13" customWidth="1"/>
    <col min="4354" max="4354" width="57.7109375" style="13" customWidth="1"/>
    <col min="4355" max="4355" width="8" style="13" customWidth="1"/>
    <col min="4356" max="4356" width="15.42578125" style="13" customWidth="1"/>
    <col min="4357" max="4357" width="16.7109375" style="13" customWidth="1"/>
    <col min="4358" max="4358" width="17.85546875" style="13" customWidth="1"/>
    <col min="4359" max="4359" width="18.28515625" style="13" customWidth="1"/>
    <col min="4360" max="4360" width="14.5703125" style="13" customWidth="1"/>
    <col min="4361" max="4361" width="14.5703125" style="13" bestFit="1" customWidth="1"/>
    <col min="4362" max="4362" width="19.42578125" style="13" customWidth="1"/>
    <col min="4363" max="4363" width="14.7109375" style="13" customWidth="1"/>
    <col min="4364" max="4364" width="13.85546875" style="13" customWidth="1"/>
    <col min="4365" max="4608" width="9.140625" style="13"/>
    <col min="4609" max="4609" width="6.42578125" style="13" customWidth="1"/>
    <col min="4610" max="4610" width="57.7109375" style="13" customWidth="1"/>
    <col min="4611" max="4611" width="8" style="13" customWidth="1"/>
    <col min="4612" max="4612" width="15.42578125" style="13" customWidth="1"/>
    <col min="4613" max="4613" width="16.7109375" style="13" customWidth="1"/>
    <col min="4614" max="4614" width="17.85546875" style="13" customWidth="1"/>
    <col min="4615" max="4615" width="18.28515625" style="13" customWidth="1"/>
    <col min="4616" max="4616" width="14.5703125" style="13" customWidth="1"/>
    <col min="4617" max="4617" width="14.5703125" style="13" bestFit="1" customWidth="1"/>
    <col min="4618" max="4618" width="19.42578125" style="13" customWidth="1"/>
    <col min="4619" max="4619" width="14.7109375" style="13" customWidth="1"/>
    <col min="4620" max="4620" width="13.85546875" style="13" customWidth="1"/>
    <col min="4621" max="4864" width="9.140625" style="13"/>
    <col min="4865" max="4865" width="6.42578125" style="13" customWidth="1"/>
    <col min="4866" max="4866" width="57.7109375" style="13" customWidth="1"/>
    <col min="4867" max="4867" width="8" style="13" customWidth="1"/>
    <col min="4868" max="4868" width="15.42578125" style="13" customWidth="1"/>
    <col min="4869" max="4869" width="16.7109375" style="13" customWidth="1"/>
    <col min="4870" max="4870" width="17.85546875" style="13" customWidth="1"/>
    <col min="4871" max="4871" width="18.28515625" style="13" customWidth="1"/>
    <col min="4872" max="4872" width="14.5703125" style="13" customWidth="1"/>
    <col min="4873" max="4873" width="14.5703125" style="13" bestFit="1" customWidth="1"/>
    <col min="4874" max="4874" width="19.42578125" style="13" customWidth="1"/>
    <col min="4875" max="4875" width="14.7109375" style="13" customWidth="1"/>
    <col min="4876" max="4876" width="13.85546875" style="13" customWidth="1"/>
    <col min="4877" max="5120" width="9.140625" style="13"/>
    <col min="5121" max="5121" width="6.42578125" style="13" customWidth="1"/>
    <col min="5122" max="5122" width="57.7109375" style="13" customWidth="1"/>
    <col min="5123" max="5123" width="8" style="13" customWidth="1"/>
    <col min="5124" max="5124" width="15.42578125" style="13" customWidth="1"/>
    <col min="5125" max="5125" width="16.7109375" style="13" customWidth="1"/>
    <col min="5126" max="5126" width="17.85546875" style="13" customWidth="1"/>
    <col min="5127" max="5127" width="18.28515625" style="13" customWidth="1"/>
    <col min="5128" max="5128" width="14.5703125" style="13" customWidth="1"/>
    <col min="5129" max="5129" width="14.5703125" style="13" bestFit="1" customWidth="1"/>
    <col min="5130" max="5130" width="19.42578125" style="13" customWidth="1"/>
    <col min="5131" max="5131" width="14.7109375" style="13" customWidth="1"/>
    <col min="5132" max="5132" width="13.85546875" style="13" customWidth="1"/>
    <col min="5133" max="5376" width="9.140625" style="13"/>
    <col min="5377" max="5377" width="6.42578125" style="13" customWidth="1"/>
    <col min="5378" max="5378" width="57.7109375" style="13" customWidth="1"/>
    <col min="5379" max="5379" width="8" style="13" customWidth="1"/>
    <col min="5380" max="5380" width="15.42578125" style="13" customWidth="1"/>
    <col min="5381" max="5381" width="16.7109375" style="13" customWidth="1"/>
    <col min="5382" max="5382" width="17.85546875" style="13" customWidth="1"/>
    <col min="5383" max="5383" width="18.28515625" style="13" customWidth="1"/>
    <col min="5384" max="5384" width="14.5703125" style="13" customWidth="1"/>
    <col min="5385" max="5385" width="14.5703125" style="13" bestFit="1" customWidth="1"/>
    <col min="5386" max="5386" width="19.42578125" style="13" customWidth="1"/>
    <col min="5387" max="5387" width="14.7109375" style="13" customWidth="1"/>
    <col min="5388" max="5388" width="13.85546875" style="13" customWidth="1"/>
    <col min="5389" max="5632" width="9.140625" style="13"/>
    <col min="5633" max="5633" width="6.42578125" style="13" customWidth="1"/>
    <col min="5634" max="5634" width="57.7109375" style="13" customWidth="1"/>
    <col min="5635" max="5635" width="8" style="13" customWidth="1"/>
    <col min="5636" max="5636" width="15.42578125" style="13" customWidth="1"/>
    <col min="5637" max="5637" width="16.7109375" style="13" customWidth="1"/>
    <col min="5638" max="5638" width="17.85546875" style="13" customWidth="1"/>
    <col min="5639" max="5639" width="18.28515625" style="13" customWidth="1"/>
    <col min="5640" max="5640" width="14.5703125" style="13" customWidth="1"/>
    <col min="5641" max="5641" width="14.5703125" style="13" bestFit="1" customWidth="1"/>
    <col min="5642" max="5642" width="19.42578125" style="13" customWidth="1"/>
    <col min="5643" max="5643" width="14.7109375" style="13" customWidth="1"/>
    <col min="5644" max="5644" width="13.85546875" style="13" customWidth="1"/>
    <col min="5645" max="5888" width="9.140625" style="13"/>
    <col min="5889" max="5889" width="6.42578125" style="13" customWidth="1"/>
    <col min="5890" max="5890" width="57.7109375" style="13" customWidth="1"/>
    <col min="5891" max="5891" width="8" style="13" customWidth="1"/>
    <col min="5892" max="5892" width="15.42578125" style="13" customWidth="1"/>
    <col min="5893" max="5893" width="16.7109375" style="13" customWidth="1"/>
    <col min="5894" max="5894" width="17.85546875" style="13" customWidth="1"/>
    <col min="5895" max="5895" width="18.28515625" style="13" customWidth="1"/>
    <col min="5896" max="5896" width="14.5703125" style="13" customWidth="1"/>
    <col min="5897" max="5897" width="14.5703125" style="13" bestFit="1" customWidth="1"/>
    <col min="5898" max="5898" width="19.42578125" style="13" customWidth="1"/>
    <col min="5899" max="5899" width="14.7109375" style="13" customWidth="1"/>
    <col min="5900" max="5900" width="13.85546875" style="13" customWidth="1"/>
    <col min="5901" max="6144" width="9.140625" style="13"/>
    <col min="6145" max="6145" width="6.42578125" style="13" customWidth="1"/>
    <col min="6146" max="6146" width="57.7109375" style="13" customWidth="1"/>
    <col min="6147" max="6147" width="8" style="13" customWidth="1"/>
    <col min="6148" max="6148" width="15.42578125" style="13" customWidth="1"/>
    <col min="6149" max="6149" width="16.7109375" style="13" customWidth="1"/>
    <col min="6150" max="6150" width="17.85546875" style="13" customWidth="1"/>
    <col min="6151" max="6151" width="18.28515625" style="13" customWidth="1"/>
    <col min="6152" max="6152" width="14.5703125" style="13" customWidth="1"/>
    <col min="6153" max="6153" width="14.5703125" style="13" bestFit="1" customWidth="1"/>
    <col min="6154" max="6154" width="19.42578125" style="13" customWidth="1"/>
    <col min="6155" max="6155" width="14.7109375" style="13" customWidth="1"/>
    <col min="6156" max="6156" width="13.85546875" style="13" customWidth="1"/>
    <col min="6157" max="6400" width="9.140625" style="13"/>
    <col min="6401" max="6401" width="6.42578125" style="13" customWidth="1"/>
    <col min="6402" max="6402" width="57.7109375" style="13" customWidth="1"/>
    <col min="6403" max="6403" width="8" style="13" customWidth="1"/>
    <col min="6404" max="6404" width="15.42578125" style="13" customWidth="1"/>
    <col min="6405" max="6405" width="16.7109375" style="13" customWidth="1"/>
    <col min="6406" max="6406" width="17.85546875" style="13" customWidth="1"/>
    <col min="6407" max="6407" width="18.28515625" style="13" customWidth="1"/>
    <col min="6408" max="6408" width="14.5703125" style="13" customWidth="1"/>
    <col min="6409" max="6409" width="14.5703125" style="13" bestFit="1" customWidth="1"/>
    <col min="6410" max="6410" width="19.42578125" style="13" customWidth="1"/>
    <col min="6411" max="6411" width="14.7109375" style="13" customWidth="1"/>
    <col min="6412" max="6412" width="13.85546875" style="13" customWidth="1"/>
    <col min="6413" max="6656" width="9.140625" style="13"/>
    <col min="6657" max="6657" width="6.42578125" style="13" customWidth="1"/>
    <col min="6658" max="6658" width="57.7109375" style="13" customWidth="1"/>
    <col min="6659" max="6659" width="8" style="13" customWidth="1"/>
    <col min="6660" max="6660" width="15.42578125" style="13" customWidth="1"/>
    <col min="6661" max="6661" width="16.7109375" style="13" customWidth="1"/>
    <col min="6662" max="6662" width="17.85546875" style="13" customWidth="1"/>
    <col min="6663" max="6663" width="18.28515625" style="13" customWidth="1"/>
    <col min="6664" max="6664" width="14.5703125" style="13" customWidth="1"/>
    <col min="6665" max="6665" width="14.5703125" style="13" bestFit="1" customWidth="1"/>
    <col min="6666" max="6666" width="19.42578125" style="13" customWidth="1"/>
    <col min="6667" max="6667" width="14.7109375" style="13" customWidth="1"/>
    <col min="6668" max="6668" width="13.85546875" style="13" customWidth="1"/>
    <col min="6669" max="6912" width="9.140625" style="13"/>
    <col min="6913" max="6913" width="6.42578125" style="13" customWidth="1"/>
    <col min="6914" max="6914" width="57.7109375" style="13" customWidth="1"/>
    <col min="6915" max="6915" width="8" style="13" customWidth="1"/>
    <col min="6916" max="6916" width="15.42578125" style="13" customWidth="1"/>
    <col min="6917" max="6917" width="16.7109375" style="13" customWidth="1"/>
    <col min="6918" max="6918" width="17.85546875" style="13" customWidth="1"/>
    <col min="6919" max="6919" width="18.28515625" style="13" customWidth="1"/>
    <col min="6920" max="6920" width="14.5703125" style="13" customWidth="1"/>
    <col min="6921" max="6921" width="14.5703125" style="13" bestFit="1" customWidth="1"/>
    <col min="6922" max="6922" width="19.42578125" style="13" customWidth="1"/>
    <col min="6923" max="6923" width="14.7109375" style="13" customWidth="1"/>
    <col min="6924" max="6924" width="13.85546875" style="13" customWidth="1"/>
    <col min="6925" max="7168" width="9.140625" style="13"/>
    <col min="7169" max="7169" width="6.42578125" style="13" customWidth="1"/>
    <col min="7170" max="7170" width="57.7109375" style="13" customWidth="1"/>
    <col min="7171" max="7171" width="8" style="13" customWidth="1"/>
    <col min="7172" max="7172" width="15.42578125" style="13" customWidth="1"/>
    <col min="7173" max="7173" width="16.7109375" style="13" customWidth="1"/>
    <col min="7174" max="7174" width="17.85546875" style="13" customWidth="1"/>
    <col min="7175" max="7175" width="18.28515625" style="13" customWidth="1"/>
    <col min="7176" max="7176" width="14.5703125" style="13" customWidth="1"/>
    <col min="7177" max="7177" width="14.5703125" style="13" bestFit="1" customWidth="1"/>
    <col min="7178" max="7178" width="19.42578125" style="13" customWidth="1"/>
    <col min="7179" max="7179" width="14.7109375" style="13" customWidth="1"/>
    <col min="7180" max="7180" width="13.85546875" style="13" customWidth="1"/>
    <col min="7181" max="7424" width="9.140625" style="13"/>
    <col min="7425" max="7425" width="6.42578125" style="13" customWidth="1"/>
    <col min="7426" max="7426" width="57.7109375" style="13" customWidth="1"/>
    <col min="7427" max="7427" width="8" style="13" customWidth="1"/>
    <col min="7428" max="7428" width="15.42578125" style="13" customWidth="1"/>
    <col min="7429" max="7429" width="16.7109375" style="13" customWidth="1"/>
    <col min="7430" max="7430" width="17.85546875" style="13" customWidth="1"/>
    <col min="7431" max="7431" width="18.28515625" style="13" customWidth="1"/>
    <col min="7432" max="7432" width="14.5703125" style="13" customWidth="1"/>
    <col min="7433" max="7433" width="14.5703125" style="13" bestFit="1" customWidth="1"/>
    <col min="7434" max="7434" width="19.42578125" style="13" customWidth="1"/>
    <col min="7435" max="7435" width="14.7109375" style="13" customWidth="1"/>
    <col min="7436" max="7436" width="13.85546875" style="13" customWidth="1"/>
    <col min="7437" max="7680" width="9.140625" style="13"/>
    <col min="7681" max="7681" width="6.42578125" style="13" customWidth="1"/>
    <col min="7682" max="7682" width="57.7109375" style="13" customWidth="1"/>
    <col min="7683" max="7683" width="8" style="13" customWidth="1"/>
    <col min="7684" max="7684" width="15.42578125" style="13" customWidth="1"/>
    <col min="7685" max="7685" width="16.7109375" style="13" customWidth="1"/>
    <col min="7686" max="7686" width="17.85546875" style="13" customWidth="1"/>
    <col min="7687" max="7687" width="18.28515625" style="13" customWidth="1"/>
    <col min="7688" max="7688" width="14.5703125" style="13" customWidth="1"/>
    <col min="7689" max="7689" width="14.5703125" style="13" bestFit="1" customWidth="1"/>
    <col min="7690" max="7690" width="19.42578125" style="13" customWidth="1"/>
    <col min="7691" max="7691" width="14.7109375" style="13" customWidth="1"/>
    <col min="7692" max="7692" width="13.85546875" style="13" customWidth="1"/>
    <col min="7693" max="7936" width="9.140625" style="13"/>
    <col min="7937" max="7937" width="6.42578125" style="13" customWidth="1"/>
    <col min="7938" max="7938" width="57.7109375" style="13" customWidth="1"/>
    <col min="7939" max="7939" width="8" style="13" customWidth="1"/>
    <col min="7940" max="7940" width="15.42578125" style="13" customWidth="1"/>
    <col min="7941" max="7941" width="16.7109375" style="13" customWidth="1"/>
    <col min="7942" max="7942" width="17.85546875" style="13" customWidth="1"/>
    <col min="7943" max="7943" width="18.28515625" style="13" customWidth="1"/>
    <col min="7944" max="7944" width="14.5703125" style="13" customWidth="1"/>
    <col min="7945" max="7945" width="14.5703125" style="13" bestFit="1" customWidth="1"/>
    <col min="7946" max="7946" width="19.42578125" style="13" customWidth="1"/>
    <col min="7947" max="7947" width="14.7109375" style="13" customWidth="1"/>
    <col min="7948" max="7948" width="13.85546875" style="13" customWidth="1"/>
    <col min="7949" max="8192" width="9.140625" style="13"/>
    <col min="8193" max="8193" width="6.42578125" style="13" customWidth="1"/>
    <col min="8194" max="8194" width="57.7109375" style="13" customWidth="1"/>
    <col min="8195" max="8195" width="8" style="13" customWidth="1"/>
    <col min="8196" max="8196" width="15.42578125" style="13" customWidth="1"/>
    <col min="8197" max="8197" width="16.7109375" style="13" customWidth="1"/>
    <col min="8198" max="8198" width="17.85546875" style="13" customWidth="1"/>
    <col min="8199" max="8199" width="18.28515625" style="13" customWidth="1"/>
    <col min="8200" max="8200" width="14.5703125" style="13" customWidth="1"/>
    <col min="8201" max="8201" width="14.5703125" style="13" bestFit="1" customWidth="1"/>
    <col min="8202" max="8202" width="19.42578125" style="13" customWidth="1"/>
    <col min="8203" max="8203" width="14.7109375" style="13" customWidth="1"/>
    <col min="8204" max="8204" width="13.85546875" style="13" customWidth="1"/>
    <col min="8205" max="8448" width="9.140625" style="13"/>
    <col min="8449" max="8449" width="6.42578125" style="13" customWidth="1"/>
    <col min="8450" max="8450" width="57.7109375" style="13" customWidth="1"/>
    <col min="8451" max="8451" width="8" style="13" customWidth="1"/>
    <col min="8452" max="8452" width="15.42578125" style="13" customWidth="1"/>
    <col min="8453" max="8453" width="16.7109375" style="13" customWidth="1"/>
    <col min="8454" max="8454" width="17.85546875" style="13" customWidth="1"/>
    <col min="8455" max="8455" width="18.28515625" style="13" customWidth="1"/>
    <col min="8456" max="8456" width="14.5703125" style="13" customWidth="1"/>
    <col min="8457" max="8457" width="14.5703125" style="13" bestFit="1" customWidth="1"/>
    <col min="8458" max="8458" width="19.42578125" style="13" customWidth="1"/>
    <col min="8459" max="8459" width="14.7109375" style="13" customWidth="1"/>
    <col min="8460" max="8460" width="13.85546875" style="13" customWidth="1"/>
    <col min="8461" max="8704" width="9.140625" style="13"/>
    <col min="8705" max="8705" width="6.42578125" style="13" customWidth="1"/>
    <col min="8706" max="8706" width="57.7109375" style="13" customWidth="1"/>
    <col min="8707" max="8707" width="8" style="13" customWidth="1"/>
    <col min="8708" max="8708" width="15.42578125" style="13" customWidth="1"/>
    <col min="8709" max="8709" width="16.7109375" style="13" customWidth="1"/>
    <col min="8710" max="8710" width="17.85546875" style="13" customWidth="1"/>
    <col min="8711" max="8711" width="18.28515625" style="13" customWidth="1"/>
    <col min="8712" max="8712" width="14.5703125" style="13" customWidth="1"/>
    <col min="8713" max="8713" width="14.5703125" style="13" bestFit="1" customWidth="1"/>
    <col min="8714" max="8714" width="19.42578125" style="13" customWidth="1"/>
    <col min="8715" max="8715" width="14.7109375" style="13" customWidth="1"/>
    <col min="8716" max="8716" width="13.85546875" style="13" customWidth="1"/>
    <col min="8717" max="8960" width="9.140625" style="13"/>
    <col min="8961" max="8961" width="6.42578125" style="13" customWidth="1"/>
    <col min="8962" max="8962" width="57.7109375" style="13" customWidth="1"/>
    <col min="8963" max="8963" width="8" style="13" customWidth="1"/>
    <col min="8964" max="8964" width="15.42578125" style="13" customWidth="1"/>
    <col min="8965" max="8965" width="16.7109375" style="13" customWidth="1"/>
    <col min="8966" max="8966" width="17.85546875" style="13" customWidth="1"/>
    <col min="8967" max="8967" width="18.28515625" style="13" customWidth="1"/>
    <col min="8968" max="8968" width="14.5703125" style="13" customWidth="1"/>
    <col min="8969" max="8969" width="14.5703125" style="13" bestFit="1" customWidth="1"/>
    <col min="8970" max="8970" width="19.42578125" style="13" customWidth="1"/>
    <col min="8971" max="8971" width="14.7109375" style="13" customWidth="1"/>
    <col min="8972" max="8972" width="13.85546875" style="13" customWidth="1"/>
    <col min="8973" max="9216" width="9.140625" style="13"/>
    <col min="9217" max="9217" width="6.42578125" style="13" customWidth="1"/>
    <col min="9218" max="9218" width="57.7109375" style="13" customWidth="1"/>
    <col min="9219" max="9219" width="8" style="13" customWidth="1"/>
    <col min="9220" max="9220" width="15.42578125" style="13" customWidth="1"/>
    <col min="9221" max="9221" width="16.7109375" style="13" customWidth="1"/>
    <col min="9222" max="9222" width="17.85546875" style="13" customWidth="1"/>
    <col min="9223" max="9223" width="18.28515625" style="13" customWidth="1"/>
    <col min="9224" max="9224" width="14.5703125" style="13" customWidth="1"/>
    <col min="9225" max="9225" width="14.5703125" style="13" bestFit="1" customWidth="1"/>
    <col min="9226" max="9226" width="19.42578125" style="13" customWidth="1"/>
    <col min="9227" max="9227" width="14.7109375" style="13" customWidth="1"/>
    <col min="9228" max="9228" width="13.85546875" style="13" customWidth="1"/>
    <col min="9229" max="9472" width="9.140625" style="13"/>
    <col min="9473" max="9473" width="6.42578125" style="13" customWidth="1"/>
    <col min="9474" max="9474" width="57.7109375" style="13" customWidth="1"/>
    <col min="9475" max="9475" width="8" style="13" customWidth="1"/>
    <col min="9476" max="9476" width="15.42578125" style="13" customWidth="1"/>
    <col min="9477" max="9477" width="16.7109375" style="13" customWidth="1"/>
    <col min="9478" max="9478" width="17.85546875" style="13" customWidth="1"/>
    <col min="9479" max="9479" width="18.28515625" style="13" customWidth="1"/>
    <col min="9480" max="9480" width="14.5703125" style="13" customWidth="1"/>
    <col min="9481" max="9481" width="14.5703125" style="13" bestFit="1" customWidth="1"/>
    <col min="9482" max="9482" width="19.42578125" style="13" customWidth="1"/>
    <col min="9483" max="9483" width="14.7109375" style="13" customWidth="1"/>
    <col min="9484" max="9484" width="13.85546875" style="13" customWidth="1"/>
    <col min="9485" max="9728" width="9.140625" style="13"/>
    <col min="9729" max="9729" width="6.42578125" style="13" customWidth="1"/>
    <col min="9730" max="9730" width="57.7109375" style="13" customWidth="1"/>
    <col min="9731" max="9731" width="8" style="13" customWidth="1"/>
    <col min="9732" max="9732" width="15.42578125" style="13" customWidth="1"/>
    <col min="9733" max="9733" width="16.7109375" style="13" customWidth="1"/>
    <col min="9734" max="9734" width="17.85546875" style="13" customWidth="1"/>
    <col min="9735" max="9735" width="18.28515625" style="13" customWidth="1"/>
    <col min="9736" max="9736" width="14.5703125" style="13" customWidth="1"/>
    <col min="9737" max="9737" width="14.5703125" style="13" bestFit="1" customWidth="1"/>
    <col min="9738" max="9738" width="19.42578125" style="13" customWidth="1"/>
    <col min="9739" max="9739" width="14.7109375" style="13" customWidth="1"/>
    <col min="9740" max="9740" width="13.85546875" style="13" customWidth="1"/>
    <col min="9741" max="9984" width="9.140625" style="13"/>
    <col min="9985" max="9985" width="6.42578125" style="13" customWidth="1"/>
    <col min="9986" max="9986" width="57.7109375" style="13" customWidth="1"/>
    <col min="9987" max="9987" width="8" style="13" customWidth="1"/>
    <col min="9988" max="9988" width="15.42578125" style="13" customWidth="1"/>
    <col min="9989" max="9989" width="16.7109375" style="13" customWidth="1"/>
    <col min="9990" max="9990" width="17.85546875" style="13" customWidth="1"/>
    <col min="9991" max="9991" width="18.28515625" style="13" customWidth="1"/>
    <col min="9992" max="9992" width="14.5703125" style="13" customWidth="1"/>
    <col min="9993" max="9993" width="14.5703125" style="13" bestFit="1" customWidth="1"/>
    <col min="9994" max="9994" width="19.42578125" style="13" customWidth="1"/>
    <col min="9995" max="9995" width="14.7109375" style="13" customWidth="1"/>
    <col min="9996" max="9996" width="13.85546875" style="13" customWidth="1"/>
    <col min="9997" max="10240" width="9.140625" style="13"/>
    <col min="10241" max="10241" width="6.42578125" style="13" customWidth="1"/>
    <col min="10242" max="10242" width="57.7109375" style="13" customWidth="1"/>
    <col min="10243" max="10243" width="8" style="13" customWidth="1"/>
    <col min="10244" max="10244" width="15.42578125" style="13" customWidth="1"/>
    <col min="10245" max="10245" width="16.7109375" style="13" customWidth="1"/>
    <col min="10246" max="10246" width="17.85546875" style="13" customWidth="1"/>
    <col min="10247" max="10247" width="18.28515625" style="13" customWidth="1"/>
    <col min="10248" max="10248" width="14.5703125" style="13" customWidth="1"/>
    <col min="10249" max="10249" width="14.5703125" style="13" bestFit="1" customWidth="1"/>
    <col min="10250" max="10250" width="19.42578125" style="13" customWidth="1"/>
    <col min="10251" max="10251" width="14.7109375" style="13" customWidth="1"/>
    <col min="10252" max="10252" width="13.85546875" style="13" customWidth="1"/>
    <col min="10253" max="10496" width="9.140625" style="13"/>
    <col min="10497" max="10497" width="6.42578125" style="13" customWidth="1"/>
    <col min="10498" max="10498" width="57.7109375" style="13" customWidth="1"/>
    <col min="10499" max="10499" width="8" style="13" customWidth="1"/>
    <col min="10500" max="10500" width="15.42578125" style="13" customWidth="1"/>
    <col min="10501" max="10501" width="16.7109375" style="13" customWidth="1"/>
    <col min="10502" max="10502" width="17.85546875" style="13" customWidth="1"/>
    <col min="10503" max="10503" width="18.28515625" style="13" customWidth="1"/>
    <col min="10504" max="10504" width="14.5703125" style="13" customWidth="1"/>
    <col min="10505" max="10505" width="14.5703125" style="13" bestFit="1" customWidth="1"/>
    <col min="10506" max="10506" width="19.42578125" style="13" customWidth="1"/>
    <col min="10507" max="10507" width="14.7109375" style="13" customWidth="1"/>
    <col min="10508" max="10508" width="13.85546875" style="13" customWidth="1"/>
    <col min="10509" max="10752" width="9.140625" style="13"/>
    <col min="10753" max="10753" width="6.42578125" style="13" customWidth="1"/>
    <col min="10754" max="10754" width="57.7109375" style="13" customWidth="1"/>
    <col min="10755" max="10755" width="8" style="13" customWidth="1"/>
    <col min="10756" max="10756" width="15.42578125" style="13" customWidth="1"/>
    <col min="10757" max="10757" width="16.7109375" style="13" customWidth="1"/>
    <col min="10758" max="10758" width="17.85546875" style="13" customWidth="1"/>
    <col min="10759" max="10759" width="18.28515625" style="13" customWidth="1"/>
    <col min="10760" max="10760" width="14.5703125" style="13" customWidth="1"/>
    <col min="10761" max="10761" width="14.5703125" style="13" bestFit="1" customWidth="1"/>
    <col min="10762" max="10762" width="19.42578125" style="13" customWidth="1"/>
    <col min="10763" max="10763" width="14.7109375" style="13" customWidth="1"/>
    <col min="10764" max="10764" width="13.85546875" style="13" customWidth="1"/>
    <col min="10765" max="11008" width="9.140625" style="13"/>
    <col min="11009" max="11009" width="6.42578125" style="13" customWidth="1"/>
    <col min="11010" max="11010" width="57.7109375" style="13" customWidth="1"/>
    <col min="11011" max="11011" width="8" style="13" customWidth="1"/>
    <col min="11012" max="11012" width="15.42578125" style="13" customWidth="1"/>
    <col min="11013" max="11013" width="16.7109375" style="13" customWidth="1"/>
    <col min="11014" max="11014" width="17.85546875" style="13" customWidth="1"/>
    <col min="11015" max="11015" width="18.28515625" style="13" customWidth="1"/>
    <col min="11016" max="11016" width="14.5703125" style="13" customWidth="1"/>
    <col min="11017" max="11017" width="14.5703125" style="13" bestFit="1" customWidth="1"/>
    <col min="11018" max="11018" width="19.42578125" style="13" customWidth="1"/>
    <col min="11019" max="11019" width="14.7109375" style="13" customWidth="1"/>
    <col min="11020" max="11020" width="13.85546875" style="13" customWidth="1"/>
    <col min="11021" max="11264" width="9.140625" style="13"/>
    <col min="11265" max="11265" width="6.42578125" style="13" customWidth="1"/>
    <col min="11266" max="11266" width="57.7109375" style="13" customWidth="1"/>
    <col min="11267" max="11267" width="8" style="13" customWidth="1"/>
    <col min="11268" max="11268" width="15.42578125" style="13" customWidth="1"/>
    <col min="11269" max="11269" width="16.7109375" style="13" customWidth="1"/>
    <col min="11270" max="11270" width="17.85546875" style="13" customWidth="1"/>
    <col min="11271" max="11271" width="18.28515625" style="13" customWidth="1"/>
    <col min="11272" max="11272" width="14.5703125" style="13" customWidth="1"/>
    <col min="11273" max="11273" width="14.5703125" style="13" bestFit="1" customWidth="1"/>
    <col min="11274" max="11274" width="19.42578125" style="13" customWidth="1"/>
    <col min="11275" max="11275" width="14.7109375" style="13" customWidth="1"/>
    <col min="11276" max="11276" width="13.85546875" style="13" customWidth="1"/>
    <col min="11277" max="11520" width="9.140625" style="13"/>
    <col min="11521" max="11521" width="6.42578125" style="13" customWidth="1"/>
    <col min="11522" max="11522" width="57.7109375" style="13" customWidth="1"/>
    <col min="11523" max="11523" width="8" style="13" customWidth="1"/>
    <col min="11524" max="11524" width="15.42578125" style="13" customWidth="1"/>
    <col min="11525" max="11525" width="16.7109375" style="13" customWidth="1"/>
    <col min="11526" max="11526" width="17.85546875" style="13" customWidth="1"/>
    <col min="11527" max="11527" width="18.28515625" style="13" customWidth="1"/>
    <col min="11528" max="11528" width="14.5703125" style="13" customWidth="1"/>
    <col min="11529" max="11529" width="14.5703125" style="13" bestFit="1" customWidth="1"/>
    <col min="11530" max="11530" width="19.42578125" style="13" customWidth="1"/>
    <col min="11531" max="11531" width="14.7109375" style="13" customWidth="1"/>
    <col min="11532" max="11532" width="13.85546875" style="13" customWidth="1"/>
    <col min="11533" max="11776" width="9.140625" style="13"/>
    <col min="11777" max="11777" width="6.42578125" style="13" customWidth="1"/>
    <col min="11778" max="11778" width="57.7109375" style="13" customWidth="1"/>
    <col min="11779" max="11779" width="8" style="13" customWidth="1"/>
    <col min="11780" max="11780" width="15.42578125" style="13" customWidth="1"/>
    <col min="11781" max="11781" width="16.7109375" style="13" customWidth="1"/>
    <col min="11782" max="11782" width="17.85546875" style="13" customWidth="1"/>
    <col min="11783" max="11783" width="18.28515625" style="13" customWidth="1"/>
    <col min="11784" max="11784" width="14.5703125" style="13" customWidth="1"/>
    <col min="11785" max="11785" width="14.5703125" style="13" bestFit="1" customWidth="1"/>
    <col min="11786" max="11786" width="19.42578125" style="13" customWidth="1"/>
    <col min="11787" max="11787" width="14.7109375" style="13" customWidth="1"/>
    <col min="11788" max="11788" width="13.85546875" style="13" customWidth="1"/>
    <col min="11789" max="12032" width="9.140625" style="13"/>
    <col min="12033" max="12033" width="6.42578125" style="13" customWidth="1"/>
    <col min="12034" max="12034" width="57.7109375" style="13" customWidth="1"/>
    <col min="12035" max="12035" width="8" style="13" customWidth="1"/>
    <col min="12036" max="12036" width="15.42578125" style="13" customWidth="1"/>
    <col min="12037" max="12037" width="16.7109375" style="13" customWidth="1"/>
    <col min="12038" max="12038" width="17.85546875" style="13" customWidth="1"/>
    <col min="12039" max="12039" width="18.28515625" style="13" customWidth="1"/>
    <col min="12040" max="12040" width="14.5703125" style="13" customWidth="1"/>
    <col min="12041" max="12041" width="14.5703125" style="13" bestFit="1" customWidth="1"/>
    <col min="12042" max="12042" width="19.42578125" style="13" customWidth="1"/>
    <col min="12043" max="12043" width="14.7109375" style="13" customWidth="1"/>
    <col min="12044" max="12044" width="13.85546875" style="13" customWidth="1"/>
    <col min="12045" max="12288" width="9.140625" style="13"/>
    <col min="12289" max="12289" width="6.42578125" style="13" customWidth="1"/>
    <col min="12290" max="12290" width="57.7109375" style="13" customWidth="1"/>
    <col min="12291" max="12291" width="8" style="13" customWidth="1"/>
    <col min="12292" max="12292" width="15.42578125" style="13" customWidth="1"/>
    <col min="12293" max="12293" width="16.7109375" style="13" customWidth="1"/>
    <col min="12294" max="12294" width="17.85546875" style="13" customWidth="1"/>
    <col min="12295" max="12295" width="18.28515625" style="13" customWidth="1"/>
    <col min="12296" max="12296" width="14.5703125" style="13" customWidth="1"/>
    <col min="12297" max="12297" width="14.5703125" style="13" bestFit="1" customWidth="1"/>
    <col min="12298" max="12298" width="19.42578125" style="13" customWidth="1"/>
    <col min="12299" max="12299" width="14.7109375" style="13" customWidth="1"/>
    <col min="12300" max="12300" width="13.85546875" style="13" customWidth="1"/>
    <col min="12301" max="12544" width="9.140625" style="13"/>
    <col min="12545" max="12545" width="6.42578125" style="13" customWidth="1"/>
    <col min="12546" max="12546" width="57.7109375" style="13" customWidth="1"/>
    <col min="12547" max="12547" width="8" style="13" customWidth="1"/>
    <col min="12548" max="12548" width="15.42578125" style="13" customWidth="1"/>
    <col min="12549" max="12549" width="16.7109375" style="13" customWidth="1"/>
    <col min="12550" max="12550" width="17.85546875" style="13" customWidth="1"/>
    <col min="12551" max="12551" width="18.28515625" style="13" customWidth="1"/>
    <col min="12552" max="12552" width="14.5703125" style="13" customWidth="1"/>
    <col min="12553" max="12553" width="14.5703125" style="13" bestFit="1" customWidth="1"/>
    <col min="12554" max="12554" width="19.42578125" style="13" customWidth="1"/>
    <col min="12555" max="12555" width="14.7109375" style="13" customWidth="1"/>
    <col min="12556" max="12556" width="13.85546875" style="13" customWidth="1"/>
    <col min="12557" max="12800" width="9.140625" style="13"/>
    <col min="12801" max="12801" width="6.42578125" style="13" customWidth="1"/>
    <col min="12802" max="12802" width="57.7109375" style="13" customWidth="1"/>
    <col min="12803" max="12803" width="8" style="13" customWidth="1"/>
    <col min="12804" max="12804" width="15.42578125" style="13" customWidth="1"/>
    <col min="12805" max="12805" width="16.7109375" style="13" customWidth="1"/>
    <col min="12806" max="12806" width="17.85546875" style="13" customWidth="1"/>
    <col min="12807" max="12807" width="18.28515625" style="13" customWidth="1"/>
    <col min="12808" max="12808" width="14.5703125" style="13" customWidth="1"/>
    <col min="12809" max="12809" width="14.5703125" style="13" bestFit="1" customWidth="1"/>
    <col min="12810" max="12810" width="19.42578125" style="13" customWidth="1"/>
    <col min="12811" max="12811" width="14.7109375" style="13" customWidth="1"/>
    <col min="12812" max="12812" width="13.85546875" style="13" customWidth="1"/>
    <col min="12813" max="13056" width="9.140625" style="13"/>
    <col min="13057" max="13057" width="6.42578125" style="13" customWidth="1"/>
    <col min="13058" max="13058" width="57.7109375" style="13" customWidth="1"/>
    <col min="13059" max="13059" width="8" style="13" customWidth="1"/>
    <col min="13060" max="13060" width="15.42578125" style="13" customWidth="1"/>
    <col min="13061" max="13061" width="16.7109375" style="13" customWidth="1"/>
    <col min="13062" max="13062" width="17.85546875" style="13" customWidth="1"/>
    <col min="13063" max="13063" width="18.28515625" style="13" customWidth="1"/>
    <col min="13064" max="13064" width="14.5703125" style="13" customWidth="1"/>
    <col min="13065" max="13065" width="14.5703125" style="13" bestFit="1" customWidth="1"/>
    <col min="13066" max="13066" width="19.42578125" style="13" customWidth="1"/>
    <col min="13067" max="13067" width="14.7109375" style="13" customWidth="1"/>
    <col min="13068" max="13068" width="13.85546875" style="13" customWidth="1"/>
    <col min="13069" max="13312" width="9.140625" style="13"/>
    <col min="13313" max="13313" width="6.42578125" style="13" customWidth="1"/>
    <col min="13314" max="13314" width="57.7109375" style="13" customWidth="1"/>
    <col min="13315" max="13315" width="8" style="13" customWidth="1"/>
    <col min="13316" max="13316" width="15.42578125" style="13" customWidth="1"/>
    <col min="13317" max="13317" width="16.7109375" style="13" customWidth="1"/>
    <col min="13318" max="13318" width="17.85546875" style="13" customWidth="1"/>
    <col min="13319" max="13319" width="18.28515625" style="13" customWidth="1"/>
    <col min="13320" max="13320" width="14.5703125" style="13" customWidth="1"/>
    <col min="13321" max="13321" width="14.5703125" style="13" bestFit="1" customWidth="1"/>
    <col min="13322" max="13322" width="19.42578125" style="13" customWidth="1"/>
    <col min="13323" max="13323" width="14.7109375" style="13" customWidth="1"/>
    <col min="13324" max="13324" width="13.85546875" style="13" customWidth="1"/>
    <col min="13325" max="13568" width="9.140625" style="13"/>
    <col min="13569" max="13569" width="6.42578125" style="13" customWidth="1"/>
    <col min="13570" max="13570" width="57.7109375" style="13" customWidth="1"/>
    <col min="13571" max="13571" width="8" style="13" customWidth="1"/>
    <col min="13572" max="13572" width="15.42578125" style="13" customWidth="1"/>
    <col min="13573" max="13573" width="16.7109375" style="13" customWidth="1"/>
    <col min="13574" max="13574" width="17.85546875" style="13" customWidth="1"/>
    <col min="13575" max="13575" width="18.28515625" style="13" customWidth="1"/>
    <col min="13576" max="13576" width="14.5703125" style="13" customWidth="1"/>
    <col min="13577" max="13577" width="14.5703125" style="13" bestFit="1" customWidth="1"/>
    <col min="13578" max="13578" width="19.42578125" style="13" customWidth="1"/>
    <col min="13579" max="13579" width="14.7109375" style="13" customWidth="1"/>
    <col min="13580" max="13580" width="13.85546875" style="13" customWidth="1"/>
    <col min="13581" max="13824" width="9.140625" style="13"/>
    <col min="13825" max="13825" width="6.42578125" style="13" customWidth="1"/>
    <col min="13826" max="13826" width="57.7109375" style="13" customWidth="1"/>
    <col min="13827" max="13827" width="8" style="13" customWidth="1"/>
    <col min="13828" max="13828" width="15.42578125" style="13" customWidth="1"/>
    <col min="13829" max="13829" width="16.7109375" style="13" customWidth="1"/>
    <col min="13830" max="13830" width="17.85546875" style="13" customWidth="1"/>
    <col min="13831" max="13831" width="18.28515625" style="13" customWidth="1"/>
    <col min="13832" max="13832" width="14.5703125" style="13" customWidth="1"/>
    <col min="13833" max="13833" width="14.5703125" style="13" bestFit="1" customWidth="1"/>
    <col min="13834" max="13834" width="19.42578125" style="13" customWidth="1"/>
    <col min="13835" max="13835" width="14.7109375" style="13" customWidth="1"/>
    <col min="13836" max="13836" width="13.85546875" style="13" customWidth="1"/>
    <col min="13837" max="14080" width="9.140625" style="13"/>
    <col min="14081" max="14081" width="6.42578125" style="13" customWidth="1"/>
    <col min="14082" max="14082" width="57.7109375" style="13" customWidth="1"/>
    <col min="14083" max="14083" width="8" style="13" customWidth="1"/>
    <col min="14084" max="14084" width="15.42578125" style="13" customWidth="1"/>
    <col min="14085" max="14085" width="16.7109375" style="13" customWidth="1"/>
    <col min="14086" max="14086" width="17.85546875" style="13" customWidth="1"/>
    <col min="14087" max="14087" width="18.28515625" style="13" customWidth="1"/>
    <col min="14088" max="14088" width="14.5703125" style="13" customWidth="1"/>
    <col min="14089" max="14089" width="14.5703125" style="13" bestFit="1" customWidth="1"/>
    <col min="14090" max="14090" width="19.42578125" style="13" customWidth="1"/>
    <col min="14091" max="14091" width="14.7109375" style="13" customWidth="1"/>
    <col min="14092" max="14092" width="13.85546875" style="13" customWidth="1"/>
    <col min="14093" max="14336" width="9.140625" style="13"/>
    <col min="14337" max="14337" width="6.42578125" style="13" customWidth="1"/>
    <col min="14338" max="14338" width="57.7109375" style="13" customWidth="1"/>
    <col min="14339" max="14339" width="8" style="13" customWidth="1"/>
    <col min="14340" max="14340" width="15.42578125" style="13" customWidth="1"/>
    <col min="14341" max="14341" width="16.7109375" style="13" customWidth="1"/>
    <col min="14342" max="14342" width="17.85546875" style="13" customWidth="1"/>
    <col min="14343" max="14343" width="18.28515625" style="13" customWidth="1"/>
    <col min="14344" max="14344" width="14.5703125" style="13" customWidth="1"/>
    <col min="14345" max="14345" width="14.5703125" style="13" bestFit="1" customWidth="1"/>
    <col min="14346" max="14346" width="19.42578125" style="13" customWidth="1"/>
    <col min="14347" max="14347" width="14.7109375" style="13" customWidth="1"/>
    <col min="14348" max="14348" width="13.85546875" style="13" customWidth="1"/>
    <col min="14349" max="14592" width="9.140625" style="13"/>
    <col min="14593" max="14593" width="6.42578125" style="13" customWidth="1"/>
    <col min="14594" max="14594" width="57.7109375" style="13" customWidth="1"/>
    <col min="14595" max="14595" width="8" style="13" customWidth="1"/>
    <col min="14596" max="14596" width="15.42578125" style="13" customWidth="1"/>
    <col min="14597" max="14597" width="16.7109375" style="13" customWidth="1"/>
    <col min="14598" max="14598" width="17.85546875" style="13" customWidth="1"/>
    <col min="14599" max="14599" width="18.28515625" style="13" customWidth="1"/>
    <col min="14600" max="14600" width="14.5703125" style="13" customWidth="1"/>
    <col min="14601" max="14601" width="14.5703125" style="13" bestFit="1" customWidth="1"/>
    <col min="14602" max="14602" width="19.42578125" style="13" customWidth="1"/>
    <col min="14603" max="14603" width="14.7109375" style="13" customWidth="1"/>
    <col min="14604" max="14604" width="13.85546875" style="13" customWidth="1"/>
    <col min="14605" max="14848" width="9.140625" style="13"/>
    <col min="14849" max="14849" width="6.42578125" style="13" customWidth="1"/>
    <col min="14850" max="14850" width="57.7109375" style="13" customWidth="1"/>
    <col min="14851" max="14851" width="8" style="13" customWidth="1"/>
    <col min="14852" max="14852" width="15.42578125" style="13" customWidth="1"/>
    <col min="14853" max="14853" width="16.7109375" style="13" customWidth="1"/>
    <col min="14854" max="14854" width="17.85546875" style="13" customWidth="1"/>
    <col min="14855" max="14855" width="18.28515625" style="13" customWidth="1"/>
    <col min="14856" max="14856" width="14.5703125" style="13" customWidth="1"/>
    <col min="14857" max="14857" width="14.5703125" style="13" bestFit="1" customWidth="1"/>
    <col min="14858" max="14858" width="19.42578125" style="13" customWidth="1"/>
    <col min="14859" max="14859" width="14.7109375" style="13" customWidth="1"/>
    <col min="14860" max="14860" width="13.85546875" style="13" customWidth="1"/>
    <col min="14861" max="15104" width="9.140625" style="13"/>
    <col min="15105" max="15105" width="6.42578125" style="13" customWidth="1"/>
    <col min="15106" max="15106" width="57.7109375" style="13" customWidth="1"/>
    <col min="15107" max="15107" width="8" style="13" customWidth="1"/>
    <col min="15108" max="15108" width="15.42578125" style="13" customWidth="1"/>
    <col min="15109" max="15109" width="16.7109375" style="13" customWidth="1"/>
    <col min="15110" max="15110" width="17.85546875" style="13" customWidth="1"/>
    <col min="15111" max="15111" width="18.28515625" style="13" customWidth="1"/>
    <col min="15112" max="15112" width="14.5703125" style="13" customWidth="1"/>
    <col min="15113" max="15113" width="14.5703125" style="13" bestFit="1" customWidth="1"/>
    <col min="15114" max="15114" width="19.42578125" style="13" customWidth="1"/>
    <col min="15115" max="15115" width="14.7109375" style="13" customWidth="1"/>
    <col min="15116" max="15116" width="13.85546875" style="13" customWidth="1"/>
    <col min="15117" max="15360" width="9.140625" style="13"/>
    <col min="15361" max="15361" width="6.42578125" style="13" customWidth="1"/>
    <col min="15362" max="15362" width="57.7109375" style="13" customWidth="1"/>
    <col min="15363" max="15363" width="8" style="13" customWidth="1"/>
    <col min="15364" max="15364" width="15.42578125" style="13" customWidth="1"/>
    <col min="15365" max="15365" width="16.7109375" style="13" customWidth="1"/>
    <col min="15366" max="15366" width="17.85546875" style="13" customWidth="1"/>
    <col min="15367" max="15367" width="18.28515625" style="13" customWidth="1"/>
    <col min="15368" max="15368" width="14.5703125" style="13" customWidth="1"/>
    <col min="15369" max="15369" width="14.5703125" style="13" bestFit="1" customWidth="1"/>
    <col min="15370" max="15370" width="19.42578125" style="13" customWidth="1"/>
    <col min="15371" max="15371" width="14.7109375" style="13" customWidth="1"/>
    <col min="15372" max="15372" width="13.85546875" style="13" customWidth="1"/>
    <col min="15373" max="15616" width="9.140625" style="13"/>
    <col min="15617" max="15617" width="6.42578125" style="13" customWidth="1"/>
    <col min="15618" max="15618" width="57.7109375" style="13" customWidth="1"/>
    <col min="15619" max="15619" width="8" style="13" customWidth="1"/>
    <col min="15620" max="15620" width="15.42578125" style="13" customWidth="1"/>
    <col min="15621" max="15621" width="16.7109375" style="13" customWidth="1"/>
    <col min="15622" max="15622" width="17.85546875" style="13" customWidth="1"/>
    <col min="15623" max="15623" width="18.28515625" style="13" customWidth="1"/>
    <col min="15624" max="15624" width="14.5703125" style="13" customWidth="1"/>
    <col min="15625" max="15625" width="14.5703125" style="13" bestFit="1" customWidth="1"/>
    <col min="15626" max="15626" width="19.42578125" style="13" customWidth="1"/>
    <col min="15627" max="15627" width="14.7109375" style="13" customWidth="1"/>
    <col min="15628" max="15628" width="13.85546875" style="13" customWidth="1"/>
    <col min="15629" max="15872" width="9.140625" style="13"/>
    <col min="15873" max="15873" width="6.42578125" style="13" customWidth="1"/>
    <col min="15874" max="15874" width="57.7109375" style="13" customWidth="1"/>
    <col min="15875" max="15875" width="8" style="13" customWidth="1"/>
    <col min="15876" max="15876" width="15.42578125" style="13" customWidth="1"/>
    <col min="15877" max="15877" width="16.7109375" style="13" customWidth="1"/>
    <col min="15878" max="15878" width="17.85546875" style="13" customWidth="1"/>
    <col min="15879" max="15879" width="18.28515625" style="13" customWidth="1"/>
    <col min="15880" max="15880" width="14.5703125" style="13" customWidth="1"/>
    <col min="15881" max="15881" width="14.5703125" style="13" bestFit="1" customWidth="1"/>
    <col min="15882" max="15882" width="19.42578125" style="13" customWidth="1"/>
    <col min="15883" max="15883" width="14.7109375" style="13" customWidth="1"/>
    <col min="15884" max="15884" width="13.85546875" style="13" customWidth="1"/>
    <col min="15885" max="16128" width="9.140625" style="13"/>
    <col min="16129" max="16129" width="6.42578125" style="13" customWidth="1"/>
    <col min="16130" max="16130" width="57.7109375" style="13" customWidth="1"/>
    <col min="16131" max="16131" width="8" style="13" customWidth="1"/>
    <col min="16132" max="16132" width="15.42578125" style="13" customWidth="1"/>
    <col min="16133" max="16133" width="16.7109375" style="13" customWidth="1"/>
    <col min="16134" max="16134" width="17.85546875" style="13" customWidth="1"/>
    <col min="16135" max="16135" width="18.28515625" style="13" customWidth="1"/>
    <col min="16136" max="16136" width="14.5703125" style="13" customWidth="1"/>
    <col min="16137" max="16137" width="14.5703125" style="13" bestFit="1" customWidth="1"/>
    <col min="16138" max="16138" width="19.42578125" style="13" customWidth="1"/>
    <col min="16139" max="16139" width="14.7109375" style="13" customWidth="1"/>
    <col min="16140" max="16140" width="13.85546875" style="13" customWidth="1"/>
    <col min="16141" max="16384" width="9.140625" style="13"/>
  </cols>
  <sheetData>
    <row r="1" spans="1:12" s="4" customFormat="1" ht="20.25" customHeight="1" x14ac:dyDescent="0.3">
      <c r="A1" s="1"/>
      <c r="B1" s="2"/>
      <c r="C1" s="3"/>
      <c r="L1" s="5" t="s">
        <v>16</v>
      </c>
    </row>
    <row r="2" spans="1:12" s="4" customFormat="1" ht="24" customHeight="1" x14ac:dyDescent="0.3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4" customFormat="1" ht="28.5" customHeight="1" x14ac:dyDescent="0.3">
      <c r="A3" s="59" t="s">
        <v>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4" customFormat="1" ht="15" customHeight="1" x14ac:dyDescent="0.3">
      <c r="A4" s="60" t="s">
        <v>86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4" customFormat="1" ht="15" customHeight="1" x14ac:dyDescent="0.3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5"/>
    </row>
    <row r="6" spans="1:12" s="4" customFormat="1" ht="15" customHeight="1" x14ac:dyDescent="0.3">
      <c r="A6" s="6"/>
      <c r="B6" s="7"/>
      <c r="C6" s="7"/>
      <c r="D6" s="8"/>
      <c r="E6" s="8"/>
      <c r="F6" s="8"/>
      <c r="G6" s="8"/>
      <c r="H6" s="8"/>
      <c r="I6" s="8"/>
      <c r="J6" s="8"/>
      <c r="K6" s="8"/>
      <c r="L6" s="5"/>
    </row>
    <row r="7" spans="1:12" s="4" customFormat="1" ht="17.25" thickBot="1" x14ac:dyDescent="0.35">
      <c r="A7" s="9"/>
      <c r="B7" s="10"/>
      <c r="C7" s="10"/>
      <c r="D7" s="5"/>
      <c r="E7" s="5"/>
      <c r="F7" s="5"/>
      <c r="G7" s="5"/>
      <c r="H7" s="5"/>
      <c r="I7" s="5"/>
      <c r="J7" s="11"/>
      <c r="K7" s="12" t="s">
        <v>24</v>
      </c>
      <c r="L7" s="5"/>
    </row>
    <row r="8" spans="1:12" ht="17.25" thickBot="1" x14ac:dyDescent="0.35">
      <c r="A8" s="61" t="s">
        <v>25</v>
      </c>
      <c r="B8" s="64" t="s">
        <v>26</v>
      </c>
      <c r="C8" s="65"/>
      <c r="D8" s="68" t="s">
        <v>55</v>
      </c>
      <c r="E8" s="68"/>
      <c r="F8" s="69"/>
      <c r="G8" s="70" t="s">
        <v>56</v>
      </c>
      <c r="H8" s="68"/>
      <c r="I8" s="69"/>
      <c r="J8" s="70" t="s">
        <v>18</v>
      </c>
      <c r="K8" s="68"/>
      <c r="L8" s="69"/>
    </row>
    <row r="9" spans="1:12" ht="30" customHeight="1" thickBot="1" x14ac:dyDescent="0.35">
      <c r="A9" s="62"/>
      <c r="B9" s="66"/>
      <c r="C9" s="67"/>
      <c r="D9" s="71" t="s">
        <v>19</v>
      </c>
      <c r="E9" s="73" t="s">
        <v>20</v>
      </c>
      <c r="F9" s="74"/>
      <c r="G9" s="75" t="s">
        <v>57</v>
      </c>
      <c r="H9" s="14" t="s">
        <v>20</v>
      </c>
      <c r="I9" s="15"/>
      <c r="J9" s="77" t="s">
        <v>21</v>
      </c>
      <c r="K9" s="73" t="s">
        <v>20</v>
      </c>
      <c r="L9" s="74"/>
    </row>
    <row r="10" spans="1:12" ht="33.75" thickBot="1" x14ac:dyDescent="0.35">
      <c r="A10" s="63"/>
      <c r="B10" s="16" t="s">
        <v>27</v>
      </c>
      <c r="C10" s="17" t="s">
        <v>1</v>
      </c>
      <c r="D10" s="72"/>
      <c r="E10" s="18" t="s">
        <v>22</v>
      </c>
      <c r="F10" s="19" t="s">
        <v>23</v>
      </c>
      <c r="G10" s="76"/>
      <c r="H10" s="20" t="s">
        <v>22</v>
      </c>
      <c r="I10" s="21" t="s">
        <v>23</v>
      </c>
      <c r="J10" s="78"/>
      <c r="K10" s="18" t="s">
        <v>22</v>
      </c>
      <c r="L10" s="21" t="s">
        <v>23</v>
      </c>
    </row>
    <row r="11" spans="1:12" x14ac:dyDescent="0.3">
      <c r="A11" s="22">
        <v>1</v>
      </c>
      <c r="B11" s="22">
        <v>2</v>
      </c>
      <c r="C11" s="22" t="s">
        <v>58</v>
      </c>
      <c r="D11" s="23">
        <v>4</v>
      </c>
      <c r="E11" s="23">
        <v>5</v>
      </c>
      <c r="F11" s="24">
        <v>6</v>
      </c>
      <c r="G11" s="23">
        <v>7</v>
      </c>
      <c r="H11" s="23">
        <v>8</v>
      </c>
      <c r="I11" s="24">
        <v>9</v>
      </c>
      <c r="J11" s="23">
        <v>10</v>
      </c>
      <c r="K11" s="23">
        <v>11</v>
      </c>
      <c r="L11" s="25">
        <v>12</v>
      </c>
    </row>
    <row r="12" spans="1:12" s="31" customFormat="1" ht="33" x14ac:dyDescent="0.3">
      <c r="A12" s="26">
        <v>8000</v>
      </c>
      <c r="B12" s="27" t="s">
        <v>59</v>
      </c>
      <c r="C12" s="28"/>
      <c r="D12" s="29">
        <f>SUM(D14,D74)</f>
        <v>7834840.0348000005</v>
      </c>
      <c r="E12" s="29">
        <f t="shared" ref="E12:L12" si="0">SUM(E14,E74)</f>
        <v>214281.8676</v>
      </c>
      <c r="F12" s="29">
        <f t="shared" si="0"/>
        <v>7620558.1672</v>
      </c>
      <c r="G12" s="29">
        <f t="shared" si="0"/>
        <v>18403146.2469</v>
      </c>
      <c r="H12" s="29">
        <f t="shared" si="0"/>
        <v>338527.49320000038</v>
      </c>
      <c r="I12" s="29">
        <f t="shared" si="0"/>
        <v>18064618.753699999</v>
      </c>
      <c r="J12" s="29">
        <f t="shared" si="0"/>
        <v>-11567466.386899997</v>
      </c>
      <c r="K12" s="29">
        <f t="shared" si="0"/>
        <v>-16114164.594000002</v>
      </c>
      <c r="L12" s="30">
        <f t="shared" si="0"/>
        <v>4546698.2071000021</v>
      </c>
    </row>
    <row r="13" spans="1:12" s="31" customFormat="1" x14ac:dyDescent="0.3">
      <c r="A13" s="26"/>
      <c r="B13" s="32" t="s">
        <v>20</v>
      </c>
      <c r="C13" s="28"/>
      <c r="D13" s="29"/>
      <c r="E13" s="29"/>
      <c r="F13" s="29"/>
      <c r="G13" s="29"/>
      <c r="H13" s="29"/>
      <c r="I13" s="29"/>
      <c r="J13" s="29"/>
      <c r="K13" s="29"/>
      <c r="L13" s="30"/>
    </row>
    <row r="14" spans="1:12" ht="39.75" customHeight="1" x14ac:dyDescent="0.3">
      <c r="A14" s="26">
        <v>8100</v>
      </c>
      <c r="B14" s="27" t="s">
        <v>60</v>
      </c>
      <c r="C14" s="33"/>
      <c r="D14" s="29">
        <f>SUM(D16,D44)</f>
        <v>7834840.0348000005</v>
      </c>
      <c r="E14" s="29">
        <f t="shared" ref="E14:L14" si="1">SUM(E16,E44)</f>
        <v>214281.8676</v>
      </c>
      <c r="F14" s="29">
        <f t="shared" si="1"/>
        <v>7620558.1672</v>
      </c>
      <c r="G14" s="29">
        <f t="shared" si="1"/>
        <v>18403146.2469</v>
      </c>
      <c r="H14" s="29">
        <f t="shared" si="1"/>
        <v>338527.49320000038</v>
      </c>
      <c r="I14" s="29">
        <f t="shared" si="1"/>
        <v>18064618.753699999</v>
      </c>
      <c r="J14" s="29">
        <f t="shared" si="1"/>
        <v>-11567466.386899997</v>
      </c>
      <c r="K14" s="29">
        <f t="shared" si="1"/>
        <v>-16114164.594000002</v>
      </c>
      <c r="L14" s="30">
        <f t="shared" si="1"/>
        <v>4546698.2071000021</v>
      </c>
    </row>
    <row r="15" spans="1:12" x14ac:dyDescent="0.3">
      <c r="A15" s="26"/>
      <c r="B15" s="32" t="s">
        <v>20</v>
      </c>
      <c r="C15" s="33"/>
      <c r="D15" s="34"/>
      <c r="E15" s="34"/>
      <c r="F15" s="34"/>
      <c r="G15" s="34"/>
      <c r="H15" s="34"/>
      <c r="I15" s="34"/>
      <c r="J15" s="34"/>
      <c r="K15" s="34"/>
      <c r="L15" s="35"/>
    </row>
    <row r="16" spans="1:12" ht="34.5" customHeight="1" x14ac:dyDescent="0.3">
      <c r="A16" s="26">
        <v>8110</v>
      </c>
      <c r="B16" s="36" t="s">
        <v>61</v>
      </c>
      <c r="C16" s="33"/>
      <c r="D16" s="34">
        <f t="shared" ref="D16:L16" si="2">SUM(D18,D22)</f>
        <v>1121240</v>
      </c>
      <c r="E16" s="34">
        <f t="shared" si="2"/>
        <v>0</v>
      </c>
      <c r="F16" s="34">
        <f t="shared" si="2"/>
        <v>1121240</v>
      </c>
      <c r="G16" s="34">
        <f t="shared" si="2"/>
        <v>1119240</v>
      </c>
      <c r="H16" s="34">
        <f t="shared" si="2"/>
        <v>0</v>
      </c>
      <c r="I16" s="34">
        <f t="shared" si="2"/>
        <v>1119240</v>
      </c>
      <c r="J16" s="34">
        <f t="shared" si="2"/>
        <v>-2000</v>
      </c>
      <c r="K16" s="34">
        <f t="shared" si="2"/>
        <v>0</v>
      </c>
      <c r="L16" s="35">
        <f t="shared" si="2"/>
        <v>-2000</v>
      </c>
    </row>
    <row r="17" spans="1:12" ht="19.5" customHeight="1" x14ac:dyDescent="0.3">
      <c r="A17" s="26"/>
      <c r="B17" s="32" t="s">
        <v>20</v>
      </c>
      <c r="C17" s="33"/>
      <c r="D17" s="37"/>
      <c r="E17" s="34"/>
      <c r="F17" s="37"/>
      <c r="G17" s="37"/>
      <c r="H17" s="34"/>
      <c r="I17" s="37"/>
      <c r="J17" s="37"/>
      <c r="K17" s="34"/>
      <c r="L17" s="38"/>
    </row>
    <row r="18" spans="1:12" ht="48" customHeight="1" x14ac:dyDescent="0.3">
      <c r="A18" s="26">
        <v>8111</v>
      </c>
      <c r="B18" s="27" t="s">
        <v>62</v>
      </c>
      <c r="C18" s="33"/>
      <c r="D18" s="34">
        <f>SUM(D20:D21)</f>
        <v>0</v>
      </c>
      <c r="E18" s="37" t="s">
        <v>2</v>
      </c>
      <c r="F18" s="34">
        <f>SUM(F20:F21)</f>
        <v>0</v>
      </c>
      <c r="G18" s="34">
        <f>SUM(G20:G21)</f>
        <v>0</v>
      </c>
      <c r="H18" s="37" t="s">
        <v>2</v>
      </c>
      <c r="I18" s="34">
        <f>SUM(I20:I21)</f>
        <v>0</v>
      </c>
      <c r="J18" s="34">
        <f>SUM(J20:J21)</f>
        <v>0</v>
      </c>
      <c r="K18" s="37" t="s">
        <v>2</v>
      </c>
      <c r="L18" s="35">
        <f>SUM(L20:L21)</f>
        <v>0</v>
      </c>
    </row>
    <row r="19" spans="1:12" x14ac:dyDescent="0.3">
      <c r="A19" s="26"/>
      <c r="B19" s="39" t="s">
        <v>28</v>
      </c>
      <c r="C19" s="33"/>
      <c r="D19" s="34"/>
      <c r="E19" s="37"/>
      <c r="F19" s="34"/>
      <c r="G19" s="34"/>
      <c r="H19" s="37"/>
      <c r="I19" s="34"/>
      <c r="J19" s="34"/>
      <c r="K19" s="37"/>
      <c r="L19" s="35"/>
    </row>
    <row r="20" spans="1:12" ht="30.75" customHeight="1" x14ac:dyDescent="0.3">
      <c r="A20" s="26">
        <v>8112</v>
      </c>
      <c r="B20" s="40" t="s">
        <v>29</v>
      </c>
      <c r="C20" s="41" t="s">
        <v>3</v>
      </c>
      <c r="D20" s="34">
        <f>SUM(E20:F20)</f>
        <v>0</v>
      </c>
      <c r="E20" s="37" t="s">
        <v>2</v>
      </c>
      <c r="F20" s="34">
        <v>0</v>
      </c>
      <c r="G20" s="34">
        <f>SUM(H20:I20)</f>
        <v>0</v>
      </c>
      <c r="H20" s="37" t="s">
        <v>2</v>
      </c>
      <c r="I20" s="34">
        <v>0</v>
      </c>
      <c r="J20" s="34">
        <f>SUM(K20:L20)</f>
        <v>0</v>
      </c>
      <c r="K20" s="37" t="s">
        <v>2</v>
      </c>
      <c r="L20" s="35">
        <v>0</v>
      </c>
    </row>
    <row r="21" spans="1:12" ht="16.5" customHeight="1" x14ac:dyDescent="0.3">
      <c r="A21" s="26">
        <v>8113</v>
      </c>
      <c r="B21" s="40" t="s">
        <v>30</v>
      </c>
      <c r="C21" s="41" t="s">
        <v>4</v>
      </c>
      <c r="D21" s="34">
        <f>SUM(E21:F21)</f>
        <v>0</v>
      </c>
      <c r="E21" s="37" t="s">
        <v>2</v>
      </c>
      <c r="F21" s="34">
        <v>0</v>
      </c>
      <c r="G21" s="34">
        <f>SUM(H21:I21)</f>
        <v>0</v>
      </c>
      <c r="H21" s="37" t="s">
        <v>2</v>
      </c>
      <c r="I21" s="34">
        <v>0</v>
      </c>
      <c r="J21" s="34">
        <f>SUM(K21:L21)</f>
        <v>0</v>
      </c>
      <c r="K21" s="37" t="s">
        <v>2</v>
      </c>
      <c r="L21" s="35">
        <v>0</v>
      </c>
    </row>
    <row r="22" spans="1:12" ht="48" customHeight="1" x14ac:dyDescent="0.3">
      <c r="A22" s="26">
        <v>8120</v>
      </c>
      <c r="B22" s="27" t="s">
        <v>63</v>
      </c>
      <c r="C22" s="41"/>
      <c r="D22" s="34">
        <f>SUM(D24,D34)</f>
        <v>1121240</v>
      </c>
      <c r="E22" s="34">
        <f t="shared" ref="E22:L22" si="3">SUM(E24,E34)</f>
        <v>0</v>
      </c>
      <c r="F22" s="34">
        <f t="shared" si="3"/>
        <v>1121240</v>
      </c>
      <c r="G22" s="34">
        <f t="shared" si="3"/>
        <v>1119240</v>
      </c>
      <c r="H22" s="34">
        <f t="shared" si="3"/>
        <v>0</v>
      </c>
      <c r="I22" s="34">
        <f t="shared" si="3"/>
        <v>1119240</v>
      </c>
      <c r="J22" s="34">
        <f t="shared" si="3"/>
        <v>-2000</v>
      </c>
      <c r="K22" s="34">
        <f t="shared" si="3"/>
        <v>0</v>
      </c>
      <c r="L22" s="35">
        <f t="shared" si="3"/>
        <v>-2000</v>
      </c>
    </row>
    <row r="23" spans="1:12" x14ac:dyDescent="0.3">
      <c r="A23" s="26"/>
      <c r="B23" s="32" t="s">
        <v>20</v>
      </c>
      <c r="C23" s="41"/>
      <c r="D23" s="34"/>
      <c r="E23" s="37"/>
      <c r="F23" s="34"/>
      <c r="G23" s="34"/>
      <c r="H23" s="37"/>
      <c r="I23" s="34"/>
      <c r="J23" s="34"/>
      <c r="K23" s="37"/>
      <c r="L23" s="35"/>
    </row>
    <row r="24" spans="1:12" ht="33" x14ac:dyDescent="0.3">
      <c r="A24" s="26">
        <v>8121</v>
      </c>
      <c r="B24" s="42" t="s">
        <v>64</v>
      </c>
      <c r="C24" s="41"/>
      <c r="D24" s="34">
        <f>SUM(D26,D30)</f>
        <v>1121240</v>
      </c>
      <c r="E24" s="37" t="s">
        <v>2</v>
      </c>
      <c r="F24" s="34">
        <f>SUM(F26,F30)</f>
        <v>1121240</v>
      </c>
      <c r="G24" s="34">
        <f>SUM(G26,G30)</f>
        <v>1119240</v>
      </c>
      <c r="H24" s="37" t="s">
        <v>2</v>
      </c>
      <c r="I24" s="34">
        <f>SUM(I26,I30)</f>
        <v>1119240</v>
      </c>
      <c r="J24" s="34">
        <f>SUM(J26,J30)</f>
        <v>-2000</v>
      </c>
      <c r="K24" s="37" t="s">
        <v>2</v>
      </c>
      <c r="L24" s="35">
        <f>SUM(L26,L30)</f>
        <v>-2000</v>
      </c>
    </row>
    <row r="25" spans="1:12" x14ac:dyDescent="0.3">
      <c r="A25" s="26"/>
      <c r="B25" s="39" t="s">
        <v>28</v>
      </c>
      <c r="C25" s="41"/>
      <c r="D25" s="34"/>
      <c r="E25" s="37"/>
      <c r="F25" s="34"/>
      <c r="G25" s="34"/>
      <c r="H25" s="37"/>
      <c r="I25" s="34"/>
      <c r="J25" s="34"/>
      <c r="K25" s="37"/>
      <c r="L25" s="35"/>
    </row>
    <row r="26" spans="1:12" ht="51.75" customHeight="1" x14ac:dyDescent="0.3">
      <c r="A26" s="26">
        <v>8122</v>
      </c>
      <c r="B26" s="43" t="s">
        <v>65</v>
      </c>
      <c r="C26" s="41" t="s">
        <v>5</v>
      </c>
      <c r="D26" s="34">
        <f>SUM(D28:D29)</f>
        <v>1121240</v>
      </c>
      <c r="E26" s="37" t="s">
        <v>2</v>
      </c>
      <c r="F26" s="34">
        <f>SUM(F28:F29)</f>
        <v>1121240</v>
      </c>
      <c r="G26" s="34">
        <f>SUM(G28:G29)</f>
        <v>1121240</v>
      </c>
      <c r="H26" s="37" t="s">
        <v>2</v>
      </c>
      <c r="I26" s="34">
        <f>SUM(I28:I29)</f>
        <v>1121240</v>
      </c>
      <c r="J26" s="34">
        <f>SUM(J28:J29)</f>
        <v>0</v>
      </c>
      <c r="K26" s="37" t="s">
        <v>2</v>
      </c>
      <c r="L26" s="35">
        <f>SUM(L28:L29)</f>
        <v>0</v>
      </c>
    </row>
    <row r="27" spans="1:12" x14ac:dyDescent="0.3">
      <c r="A27" s="26"/>
      <c r="B27" s="40" t="s">
        <v>28</v>
      </c>
      <c r="C27" s="41"/>
      <c r="D27" s="34"/>
      <c r="E27" s="37"/>
      <c r="F27" s="34"/>
      <c r="G27" s="34"/>
      <c r="H27" s="37"/>
      <c r="I27" s="34"/>
      <c r="J27" s="34"/>
      <c r="K27" s="37"/>
      <c r="L27" s="35"/>
    </row>
    <row r="28" spans="1:12" ht="16.5" customHeight="1" x14ac:dyDescent="0.3">
      <c r="A28" s="26">
        <v>8123</v>
      </c>
      <c r="B28" s="40" t="s">
        <v>31</v>
      </c>
      <c r="C28" s="41"/>
      <c r="D28" s="34">
        <f>SUM(E28:F28)</f>
        <v>0</v>
      </c>
      <c r="E28" s="37" t="s">
        <v>2</v>
      </c>
      <c r="F28" s="34">
        <v>0</v>
      </c>
      <c r="G28" s="34">
        <f>SUM(H28:I28)</f>
        <v>0</v>
      </c>
      <c r="H28" s="37" t="s">
        <v>2</v>
      </c>
      <c r="I28" s="34">
        <v>0</v>
      </c>
      <c r="J28" s="34">
        <f>SUM(K28:L28)</f>
        <v>0</v>
      </c>
      <c r="K28" s="37" t="s">
        <v>2</v>
      </c>
      <c r="L28" s="35">
        <v>0</v>
      </c>
    </row>
    <row r="29" spans="1:12" x14ac:dyDescent="0.3">
      <c r="A29" s="26">
        <v>8124</v>
      </c>
      <c r="B29" s="40" t="s">
        <v>32</v>
      </c>
      <c r="C29" s="41"/>
      <c r="D29" s="34">
        <f>SUM(E29:F29)</f>
        <v>1121240</v>
      </c>
      <c r="E29" s="37" t="s">
        <v>2</v>
      </c>
      <c r="F29" s="34">
        <v>1121240</v>
      </c>
      <c r="G29" s="34">
        <f>SUM(H29:I29)</f>
        <v>1121240</v>
      </c>
      <c r="H29" s="37" t="s">
        <v>2</v>
      </c>
      <c r="I29" s="34">
        <v>1121240</v>
      </c>
      <c r="J29" s="34">
        <f>SUM(K29:L29)</f>
        <v>0</v>
      </c>
      <c r="K29" s="37" t="s">
        <v>2</v>
      </c>
      <c r="L29" s="35">
        <v>0</v>
      </c>
    </row>
    <row r="30" spans="1:12" ht="35.25" customHeight="1" x14ac:dyDescent="0.3">
      <c r="A30" s="26">
        <v>8130</v>
      </c>
      <c r="B30" s="43" t="s">
        <v>66</v>
      </c>
      <c r="C30" s="41" t="s">
        <v>6</v>
      </c>
      <c r="D30" s="34">
        <f>SUM(D32:D33)</f>
        <v>0</v>
      </c>
      <c r="E30" s="37" t="s">
        <v>2</v>
      </c>
      <c r="F30" s="34">
        <f>SUM(F32:F33)</f>
        <v>0</v>
      </c>
      <c r="G30" s="34">
        <f>SUM(G32:G33)</f>
        <v>-2000</v>
      </c>
      <c r="H30" s="37" t="s">
        <v>2</v>
      </c>
      <c r="I30" s="34">
        <f>SUM(I32:I33)</f>
        <v>-2000</v>
      </c>
      <c r="J30" s="34">
        <f>SUM(J32:J33)</f>
        <v>-2000</v>
      </c>
      <c r="K30" s="37" t="s">
        <v>2</v>
      </c>
      <c r="L30" s="35">
        <f>SUM(L32:L33)</f>
        <v>-2000</v>
      </c>
    </row>
    <row r="31" spans="1:12" x14ac:dyDescent="0.3">
      <c r="A31" s="26"/>
      <c r="B31" s="40" t="s">
        <v>28</v>
      </c>
      <c r="C31" s="41"/>
      <c r="D31" s="34"/>
      <c r="E31" s="37"/>
      <c r="F31" s="34"/>
      <c r="G31" s="34"/>
      <c r="H31" s="37"/>
      <c r="I31" s="34"/>
      <c r="J31" s="34"/>
      <c r="K31" s="37"/>
      <c r="L31" s="35"/>
    </row>
    <row r="32" spans="1:12" x14ac:dyDescent="0.3">
      <c r="A32" s="26">
        <v>8131</v>
      </c>
      <c r="B32" s="40" t="s">
        <v>33</v>
      </c>
      <c r="C32" s="41"/>
      <c r="D32" s="34">
        <f>SUM(E32:F32)</f>
        <v>0</v>
      </c>
      <c r="E32" s="37" t="s">
        <v>2</v>
      </c>
      <c r="F32" s="34">
        <v>0</v>
      </c>
      <c r="G32" s="34">
        <f>SUM(H32:I32)</f>
        <v>0</v>
      </c>
      <c r="H32" s="37" t="s">
        <v>2</v>
      </c>
      <c r="I32" s="34">
        <v>0</v>
      </c>
      <c r="J32" s="34">
        <f>SUM(K32:L32)</f>
        <v>0</v>
      </c>
      <c r="K32" s="37" t="s">
        <v>2</v>
      </c>
      <c r="L32" s="35">
        <v>0</v>
      </c>
    </row>
    <row r="33" spans="1:12" x14ac:dyDescent="0.3">
      <c r="A33" s="26">
        <v>8132</v>
      </c>
      <c r="B33" s="40" t="s">
        <v>34</v>
      </c>
      <c r="C33" s="41"/>
      <c r="D33" s="34">
        <f>SUM(E33:F33)</f>
        <v>0</v>
      </c>
      <c r="E33" s="37" t="s">
        <v>2</v>
      </c>
      <c r="F33" s="34">
        <v>0</v>
      </c>
      <c r="G33" s="34">
        <f>SUM(H33:I33)</f>
        <v>-2000</v>
      </c>
      <c r="H33" s="37" t="s">
        <v>2</v>
      </c>
      <c r="I33" s="34">
        <v>-2000</v>
      </c>
      <c r="J33" s="34">
        <f>SUM(K33:L33)</f>
        <v>-2000</v>
      </c>
      <c r="K33" s="37" t="s">
        <v>2</v>
      </c>
      <c r="L33" s="35">
        <v>-2000</v>
      </c>
    </row>
    <row r="34" spans="1:12" s="44" customFormat="1" ht="33" x14ac:dyDescent="0.3">
      <c r="A34" s="26">
        <v>8140</v>
      </c>
      <c r="B34" s="43" t="s">
        <v>67</v>
      </c>
      <c r="C34" s="41"/>
      <c r="D34" s="34">
        <f>SUM(D36,D40)</f>
        <v>0</v>
      </c>
      <c r="E34" s="34">
        <f t="shared" ref="E34:L34" si="4">SUM(E36,E40)</f>
        <v>0</v>
      </c>
      <c r="F34" s="34">
        <f t="shared" si="4"/>
        <v>0</v>
      </c>
      <c r="G34" s="34">
        <f t="shared" si="4"/>
        <v>0</v>
      </c>
      <c r="H34" s="34">
        <f t="shared" si="4"/>
        <v>0</v>
      </c>
      <c r="I34" s="34">
        <f t="shared" si="4"/>
        <v>0</v>
      </c>
      <c r="J34" s="34">
        <f t="shared" si="4"/>
        <v>0</v>
      </c>
      <c r="K34" s="34">
        <f t="shared" si="4"/>
        <v>0</v>
      </c>
      <c r="L34" s="35">
        <f t="shared" si="4"/>
        <v>0</v>
      </c>
    </row>
    <row r="35" spans="1:12" s="44" customFormat="1" x14ac:dyDescent="0.3">
      <c r="A35" s="26"/>
      <c r="B35" s="39" t="s">
        <v>28</v>
      </c>
      <c r="C35" s="41"/>
      <c r="D35" s="34"/>
      <c r="E35" s="37"/>
      <c r="F35" s="34"/>
      <c r="G35" s="34"/>
      <c r="H35" s="37"/>
      <c r="I35" s="34"/>
      <c r="J35" s="34"/>
      <c r="K35" s="37"/>
      <c r="L35" s="35"/>
    </row>
    <row r="36" spans="1:12" s="44" customFormat="1" ht="32.25" customHeight="1" x14ac:dyDescent="0.3">
      <c r="A36" s="26">
        <v>8141</v>
      </c>
      <c r="B36" s="43" t="s">
        <v>68</v>
      </c>
      <c r="C36" s="41" t="s">
        <v>5</v>
      </c>
      <c r="D36" s="34">
        <f>SUM(D38:D39)</f>
        <v>0</v>
      </c>
      <c r="E36" s="34">
        <f t="shared" ref="E36:L36" si="5">SUM(E38:E39)</f>
        <v>0</v>
      </c>
      <c r="F36" s="34">
        <f t="shared" si="5"/>
        <v>0</v>
      </c>
      <c r="G36" s="34">
        <f t="shared" si="5"/>
        <v>0</v>
      </c>
      <c r="H36" s="34">
        <f t="shared" si="5"/>
        <v>0</v>
      </c>
      <c r="I36" s="34">
        <f t="shared" si="5"/>
        <v>0</v>
      </c>
      <c r="J36" s="34">
        <f t="shared" si="5"/>
        <v>0</v>
      </c>
      <c r="K36" s="34">
        <f t="shared" si="5"/>
        <v>0</v>
      </c>
      <c r="L36" s="35">
        <f t="shared" si="5"/>
        <v>0</v>
      </c>
    </row>
    <row r="37" spans="1:12" s="44" customFormat="1" x14ac:dyDescent="0.3">
      <c r="A37" s="26"/>
      <c r="B37" s="40" t="s">
        <v>28</v>
      </c>
      <c r="C37" s="45"/>
      <c r="D37" s="34"/>
      <c r="E37" s="37"/>
      <c r="F37" s="34"/>
      <c r="G37" s="34"/>
      <c r="H37" s="37"/>
      <c r="I37" s="34"/>
      <c r="J37" s="34"/>
      <c r="K37" s="37"/>
      <c r="L37" s="35"/>
    </row>
    <row r="38" spans="1:12" s="44" customFormat="1" x14ac:dyDescent="0.3">
      <c r="A38" s="26">
        <v>8142</v>
      </c>
      <c r="B38" s="40" t="s">
        <v>35</v>
      </c>
      <c r="C38" s="45"/>
      <c r="D38" s="34">
        <f>SUM(E38:F38)</f>
        <v>0</v>
      </c>
      <c r="E38" s="37">
        <v>0</v>
      </c>
      <c r="F38" s="34" t="s">
        <v>0</v>
      </c>
      <c r="G38" s="34">
        <f>SUM(H38:I38)</f>
        <v>0</v>
      </c>
      <c r="H38" s="37">
        <v>0</v>
      </c>
      <c r="I38" s="34" t="s">
        <v>0</v>
      </c>
      <c r="J38" s="34">
        <f>SUM(K38:L38)</f>
        <v>0</v>
      </c>
      <c r="K38" s="37">
        <v>0</v>
      </c>
      <c r="L38" s="35" t="s">
        <v>0</v>
      </c>
    </row>
    <row r="39" spans="1:12" s="44" customFormat="1" ht="16.5" customHeight="1" x14ac:dyDescent="0.3">
      <c r="A39" s="26">
        <v>8143</v>
      </c>
      <c r="B39" s="40" t="s">
        <v>69</v>
      </c>
      <c r="C39" s="45"/>
      <c r="D39" s="34">
        <f>SUM(E39:F39)</f>
        <v>0</v>
      </c>
      <c r="E39" s="37">
        <v>0</v>
      </c>
      <c r="F39" s="34" t="s">
        <v>0</v>
      </c>
      <c r="G39" s="34">
        <f>SUM(H39:I39)</f>
        <v>0</v>
      </c>
      <c r="H39" s="37">
        <v>0</v>
      </c>
      <c r="I39" s="34" t="s">
        <v>0</v>
      </c>
      <c r="J39" s="34">
        <f>SUM(K39:L39)</f>
        <v>0</v>
      </c>
      <c r="K39" s="37">
        <v>0</v>
      </c>
      <c r="L39" s="35" t="s">
        <v>0</v>
      </c>
    </row>
    <row r="40" spans="1:12" s="44" customFormat="1" ht="32.25" customHeight="1" x14ac:dyDescent="0.3">
      <c r="A40" s="26">
        <v>8150</v>
      </c>
      <c r="B40" s="43" t="s">
        <v>70</v>
      </c>
      <c r="C40" s="41" t="s">
        <v>6</v>
      </c>
      <c r="D40" s="34">
        <f>SUM(D42:D43)</f>
        <v>0</v>
      </c>
      <c r="E40" s="34">
        <f t="shared" ref="E40:L40" si="6">SUM(E42:E43)</f>
        <v>0</v>
      </c>
      <c r="F40" s="34">
        <f t="shared" si="6"/>
        <v>0</v>
      </c>
      <c r="G40" s="34">
        <f t="shared" si="6"/>
        <v>0</v>
      </c>
      <c r="H40" s="34">
        <f t="shared" si="6"/>
        <v>0</v>
      </c>
      <c r="I40" s="34">
        <f t="shared" si="6"/>
        <v>0</v>
      </c>
      <c r="J40" s="34">
        <f t="shared" si="6"/>
        <v>0</v>
      </c>
      <c r="K40" s="34">
        <f t="shared" si="6"/>
        <v>0</v>
      </c>
      <c r="L40" s="35">
        <f t="shared" si="6"/>
        <v>0</v>
      </c>
    </row>
    <row r="41" spans="1:12" s="44" customFormat="1" x14ac:dyDescent="0.3">
      <c r="A41" s="26"/>
      <c r="B41" s="40" t="s">
        <v>28</v>
      </c>
      <c r="C41" s="41"/>
      <c r="D41" s="34"/>
      <c r="E41" s="37"/>
      <c r="F41" s="34"/>
      <c r="G41" s="34"/>
      <c r="H41" s="37"/>
      <c r="I41" s="34"/>
      <c r="J41" s="34"/>
      <c r="K41" s="37"/>
      <c r="L41" s="35"/>
    </row>
    <row r="42" spans="1:12" s="44" customFormat="1" x14ac:dyDescent="0.3">
      <c r="A42" s="26">
        <v>8151</v>
      </c>
      <c r="B42" s="40" t="s">
        <v>33</v>
      </c>
      <c r="C42" s="41"/>
      <c r="D42" s="34">
        <f>SUM(E42:F42)</f>
        <v>0</v>
      </c>
      <c r="E42" s="37">
        <v>0</v>
      </c>
      <c r="F42" s="34" t="s">
        <v>0</v>
      </c>
      <c r="G42" s="34">
        <f>SUM(H42:I42)</f>
        <v>0</v>
      </c>
      <c r="H42" s="37">
        <v>0</v>
      </c>
      <c r="I42" s="34" t="s">
        <v>0</v>
      </c>
      <c r="J42" s="34">
        <f>SUM(K42:L42)</f>
        <v>0</v>
      </c>
      <c r="K42" s="37">
        <v>0</v>
      </c>
      <c r="L42" s="35" t="s">
        <v>0</v>
      </c>
    </row>
    <row r="43" spans="1:12" s="44" customFormat="1" ht="21" customHeight="1" x14ac:dyDescent="0.3">
      <c r="A43" s="26">
        <v>8152</v>
      </c>
      <c r="B43" s="40" t="s">
        <v>36</v>
      </c>
      <c r="C43" s="41"/>
      <c r="D43" s="34">
        <f>SUM(E43:F43)</f>
        <v>0</v>
      </c>
      <c r="E43" s="37">
        <v>0</v>
      </c>
      <c r="F43" s="34" t="s">
        <v>0</v>
      </c>
      <c r="G43" s="34">
        <f>SUM(H43:I43)</f>
        <v>0</v>
      </c>
      <c r="H43" s="37">
        <v>0</v>
      </c>
      <c r="I43" s="34" t="s">
        <v>0</v>
      </c>
      <c r="J43" s="34">
        <f>SUM(K43:L43)</f>
        <v>0</v>
      </c>
      <c r="K43" s="37">
        <v>0</v>
      </c>
      <c r="L43" s="35" t="s">
        <v>0</v>
      </c>
    </row>
    <row r="44" spans="1:12" s="44" customFormat="1" ht="53.25" customHeight="1" x14ac:dyDescent="0.3">
      <c r="A44" s="26">
        <v>8160</v>
      </c>
      <c r="B44" s="36" t="s">
        <v>71</v>
      </c>
      <c r="C44" s="41"/>
      <c r="D44" s="34">
        <f t="shared" ref="D44:L44" si="7">SUM(D46,D51,D55,D71,D72,D70)</f>
        <v>6713600.0348000005</v>
      </c>
      <c r="E44" s="34">
        <f t="shared" si="7"/>
        <v>214281.8676</v>
      </c>
      <c r="F44" s="34">
        <f t="shared" si="7"/>
        <v>6499318.1672</v>
      </c>
      <c r="G44" s="34">
        <f t="shared" si="7"/>
        <v>17283906.2469</v>
      </c>
      <c r="H44" s="34">
        <f t="shared" si="7"/>
        <v>338527.49320000038</v>
      </c>
      <c r="I44" s="34">
        <f t="shared" si="7"/>
        <v>16945378.753699999</v>
      </c>
      <c r="J44" s="34">
        <f t="shared" si="7"/>
        <v>-11565466.386899997</v>
      </c>
      <c r="K44" s="34">
        <f t="shared" si="7"/>
        <v>-16114164.594000002</v>
      </c>
      <c r="L44" s="35">
        <f t="shared" si="7"/>
        <v>4548698.2071000021</v>
      </c>
    </row>
    <row r="45" spans="1:12" s="44" customFormat="1" x14ac:dyDescent="0.3">
      <c r="A45" s="26"/>
      <c r="B45" s="40" t="s">
        <v>20</v>
      </c>
      <c r="C45" s="41"/>
      <c r="D45" s="34"/>
      <c r="E45" s="37"/>
      <c r="F45" s="34"/>
      <c r="G45" s="34"/>
      <c r="H45" s="37"/>
      <c r="I45" s="34"/>
      <c r="J45" s="34"/>
      <c r="K45" s="37"/>
      <c r="L45" s="35"/>
    </row>
    <row r="46" spans="1:12" s="31" customFormat="1" ht="51" customHeight="1" x14ac:dyDescent="0.3">
      <c r="A46" s="26">
        <v>8161</v>
      </c>
      <c r="B46" s="27" t="s">
        <v>72</v>
      </c>
      <c r="C46" s="41"/>
      <c r="D46" s="34">
        <f>SUM(D48:D50)</f>
        <v>-502000</v>
      </c>
      <c r="E46" s="37" t="s">
        <v>2</v>
      </c>
      <c r="F46" s="34">
        <f>SUM(F48:F50)</f>
        <v>-502000</v>
      </c>
      <c r="G46" s="34">
        <f>SUM(G48:G50)</f>
        <v>-724272</v>
      </c>
      <c r="H46" s="37" t="s">
        <v>2</v>
      </c>
      <c r="I46" s="34">
        <f>SUM(I48:I50)</f>
        <v>-724272</v>
      </c>
      <c r="J46" s="34">
        <f>SUM(J48:J50)</f>
        <v>-722442.95</v>
      </c>
      <c r="K46" s="37" t="s">
        <v>2</v>
      </c>
      <c r="L46" s="35">
        <f>SUM(L48:L50)</f>
        <v>-722442.95</v>
      </c>
    </row>
    <row r="47" spans="1:12" s="31" customFormat="1" x14ac:dyDescent="0.3">
      <c r="A47" s="26"/>
      <c r="B47" s="39" t="s">
        <v>28</v>
      </c>
      <c r="C47" s="41"/>
      <c r="D47" s="34"/>
      <c r="E47" s="37"/>
      <c r="F47" s="34"/>
      <c r="G47" s="34"/>
      <c r="H47" s="37"/>
      <c r="I47" s="34"/>
      <c r="J47" s="34"/>
      <c r="K47" s="37"/>
      <c r="L47" s="35"/>
    </row>
    <row r="48" spans="1:12" ht="58.5" customHeight="1" x14ac:dyDescent="0.3">
      <c r="A48" s="26">
        <v>8162</v>
      </c>
      <c r="B48" s="40" t="s">
        <v>37</v>
      </c>
      <c r="C48" s="41" t="s">
        <v>7</v>
      </c>
      <c r="D48" s="34">
        <f>SUM(E48:F48)</f>
        <v>0</v>
      </c>
      <c r="E48" s="37" t="s">
        <v>2</v>
      </c>
      <c r="F48" s="34"/>
      <c r="G48" s="34">
        <f>SUM(H48:I48)</f>
        <v>0</v>
      </c>
      <c r="H48" s="37" t="s">
        <v>2</v>
      </c>
      <c r="I48" s="34"/>
      <c r="J48" s="34">
        <f>SUM(K48:L48)</f>
        <v>0</v>
      </c>
      <c r="K48" s="37" t="s">
        <v>2</v>
      </c>
      <c r="L48" s="35"/>
    </row>
    <row r="49" spans="1:12" s="31" customFormat="1" ht="97.5" customHeight="1" x14ac:dyDescent="0.3">
      <c r="A49" s="26">
        <v>8163</v>
      </c>
      <c r="B49" s="40" t="s">
        <v>38</v>
      </c>
      <c r="C49" s="41" t="s">
        <v>7</v>
      </c>
      <c r="D49" s="34">
        <f>SUM(E49:F49)</f>
        <v>0</v>
      </c>
      <c r="E49" s="37" t="s">
        <v>2</v>
      </c>
      <c r="F49" s="34">
        <v>0</v>
      </c>
      <c r="G49" s="34">
        <f>SUM(H49:I49)</f>
        <v>0</v>
      </c>
      <c r="H49" s="37" t="s">
        <v>2</v>
      </c>
      <c r="I49" s="34">
        <v>0</v>
      </c>
      <c r="J49" s="34">
        <f>SUM(K49:L49)</f>
        <v>5</v>
      </c>
      <c r="K49" s="37" t="s">
        <v>2</v>
      </c>
      <c r="L49" s="35">
        <v>5</v>
      </c>
    </row>
    <row r="50" spans="1:12" ht="45.75" customHeight="1" x14ac:dyDescent="0.3">
      <c r="A50" s="26">
        <v>8164</v>
      </c>
      <c r="B50" s="40" t="s">
        <v>39</v>
      </c>
      <c r="C50" s="41" t="s">
        <v>8</v>
      </c>
      <c r="D50" s="34">
        <f>SUM(E50:F50)</f>
        <v>-502000</v>
      </c>
      <c r="E50" s="37" t="s">
        <v>2</v>
      </c>
      <c r="F50" s="34">
        <v>-502000</v>
      </c>
      <c r="G50" s="34">
        <f>SUM(H50:I50)</f>
        <v>-724272</v>
      </c>
      <c r="H50" s="37" t="s">
        <v>2</v>
      </c>
      <c r="I50" s="34">
        <v>-724272</v>
      </c>
      <c r="J50" s="34">
        <f>SUM(K50:L50)</f>
        <v>-722447.95</v>
      </c>
      <c r="K50" s="37" t="s">
        <v>2</v>
      </c>
      <c r="L50" s="35">
        <v>-722447.95</v>
      </c>
    </row>
    <row r="51" spans="1:12" s="31" customFormat="1" ht="23.25" customHeight="1" x14ac:dyDescent="0.3">
      <c r="A51" s="26">
        <v>8170</v>
      </c>
      <c r="B51" s="27" t="s">
        <v>40</v>
      </c>
      <c r="C51" s="41"/>
      <c r="D51" s="37">
        <f>SUM(D53:D54)</f>
        <v>0</v>
      </c>
      <c r="E51" s="37">
        <f t="shared" ref="E51:L51" si="8">SUM(E53:E54)</f>
        <v>0</v>
      </c>
      <c r="F51" s="37">
        <f t="shared" si="8"/>
        <v>0</v>
      </c>
      <c r="G51" s="37">
        <f t="shared" si="8"/>
        <v>0</v>
      </c>
      <c r="H51" s="37">
        <f t="shared" si="8"/>
        <v>0</v>
      </c>
      <c r="I51" s="37">
        <f t="shared" si="8"/>
        <v>0</v>
      </c>
      <c r="J51" s="37">
        <f t="shared" si="8"/>
        <v>0</v>
      </c>
      <c r="K51" s="37">
        <f t="shared" si="8"/>
        <v>0</v>
      </c>
      <c r="L51" s="38">
        <f t="shared" si="8"/>
        <v>0</v>
      </c>
    </row>
    <row r="52" spans="1:12" s="31" customFormat="1" x14ac:dyDescent="0.3">
      <c r="A52" s="26"/>
      <c r="B52" s="39" t="s">
        <v>28</v>
      </c>
      <c r="C52" s="41"/>
      <c r="D52" s="37"/>
      <c r="E52" s="37"/>
      <c r="F52" s="37"/>
      <c r="G52" s="37"/>
      <c r="H52" s="37"/>
      <c r="I52" s="37"/>
      <c r="J52" s="37"/>
      <c r="K52" s="37"/>
      <c r="L52" s="38"/>
    </row>
    <row r="53" spans="1:12" ht="38.25" customHeight="1" x14ac:dyDescent="0.3">
      <c r="A53" s="26">
        <v>8171</v>
      </c>
      <c r="B53" s="40" t="s">
        <v>41</v>
      </c>
      <c r="C53" s="41" t="s">
        <v>9</v>
      </c>
      <c r="D53" s="34">
        <f>SUM(E53:F53)</f>
        <v>0</v>
      </c>
      <c r="E53" s="34">
        <v>0</v>
      </c>
      <c r="F53" s="34"/>
      <c r="G53" s="34">
        <f>SUM(H53:I53)</f>
        <v>0</v>
      </c>
      <c r="H53" s="34">
        <v>0</v>
      </c>
      <c r="I53" s="34"/>
      <c r="J53" s="34">
        <f>SUM(K53:L53)</f>
        <v>0</v>
      </c>
      <c r="K53" s="34">
        <v>0</v>
      </c>
      <c r="L53" s="35"/>
    </row>
    <row r="54" spans="1:12" ht="26.25" customHeight="1" x14ac:dyDescent="0.3">
      <c r="A54" s="26">
        <v>8172</v>
      </c>
      <c r="B54" s="46" t="s">
        <v>42</v>
      </c>
      <c r="C54" s="41" t="s">
        <v>10</v>
      </c>
      <c r="D54" s="34">
        <f>SUM(E54:F54)</f>
        <v>0</v>
      </c>
      <c r="E54" s="37">
        <v>0</v>
      </c>
      <c r="F54" s="34"/>
      <c r="G54" s="34">
        <f>SUM(H54:I54)</f>
        <v>0</v>
      </c>
      <c r="H54" s="37">
        <v>0</v>
      </c>
      <c r="I54" s="34"/>
      <c r="J54" s="34">
        <f>SUM(K54:L54)</f>
        <v>0</v>
      </c>
      <c r="K54" s="37">
        <v>0</v>
      </c>
      <c r="L54" s="35"/>
    </row>
    <row r="55" spans="1:12" s="31" customFormat="1" ht="57" customHeight="1" x14ac:dyDescent="0.3">
      <c r="A55" s="26">
        <v>8190</v>
      </c>
      <c r="B55" s="42" t="s">
        <v>73</v>
      </c>
      <c r="C55" s="33"/>
      <c r="D55" s="34">
        <f>SUM(E55:F55)</f>
        <v>7215600.0348000005</v>
      </c>
      <c r="E55" s="34">
        <f>E57-E60</f>
        <v>214281.8676</v>
      </c>
      <c r="F55" s="34">
        <f>F63</f>
        <v>7001318.1672</v>
      </c>
      <c r="G55" s="34">
        <f>SUM(H55:I55)</f>
        <v>18008178.2469</v>
      </c>
      <c r="H55" s="34">
        <f>H57-H60</f>
        <v>338527.49320000038</v>
      </c>
      <c r="I55" s="34">
        <f>I63</f>
        <v>17669650.753699999</v>
      </c>
      <c r="J55" s="34">
        <f>SUM(K55:L55)</f>
        <v>18098363.504100002</v>
      </c>
      <c r="K55" s="34">
        <f>K57-K60</f>
        <v>404983.44569999911</v>
      </c>
      <c r="L55" s="35">
        <f>L63</f>
        <v>17693380.058400001</v>
      </c>
    </row>
    <row r="56" spans="1:12" s="31" customFormat="1" x14ac:dyDescent="0.3">
      <c r="A56" s="47"/>
      <c r="B56" s="40" t="s">
        <v>20</v>
      </c>
      <c r="C56" s="33"/>
      <c r="D56" s="34"/>
      <c r="E56" s="34"/>
      <c r="F56" s="34"/>
      <c r="G56" s="34"/>
      <c r="H56" s="34"/>
      <c r="I56" s="34"/>
      <c r="J56" s="34"/>
      <c r="K56" s="34"/>
      <c r="L56" s="35"/>
    </row>
    <row r="57" spans="1:12" ht="63.75" customHeight="1" x14ac:dyDescent="0.3">
      <c r="A57" s="26">
        <v>8191</v>
      </c>
      <c r="B57" s="39" t="s">
        <v>74</v>
      </c>
      <c r="C57" s="48">
        <v>9320</v>
      </c>
      <c r="D57" s="34">
        <f>SUM(D61:D62)</f>
        <v>3815761.5965</v>
      </c>
      <c r="E57" s="34">
        <f>SUM(E61:E62)</f>
        <v>3815761.5965</v>
      </c>
      <c r="F57" s="34" t="s">
        <v>0</v>
      </c>
      <c r="G57" s="34">
        <f>SUM(G61:G62)</f>
        <v>10000615.4559</v>
      </c>
      <c r="H57" s="34">
        <f>SUM(H61:H62)</f>
        <v>10000615.4559</v>
      </c>
      <c r="I57" s="34" t="s">
        <v>0</v>
      </c>
      <c r="J57" s="34">
        <f>SUM(J61:J62)</f>
        <v>10020649.507099999</v>
      </c>
      <c r="K57" s="34">
        <f>SUM(K61:K62)</f>
        <v>10020649.507099999</v>
      </c>
      <c r="L57" s="35" t="s">
        <v>0</v>
      </c>
    </row>
    <row r="58" spans="1:12" x14ac:dyDescent="0.3">
      <c r="A58" s="26"/>
      <c r="B58" s="39" t="s">
        <v>28</v>
      </c>
      <c r="C58" s="33"/>
      <c r="D58" s="34"/>
      <c r="E58" s="34"/>
      <c r="F58" s="34"/>
      <c r="G58" s="34"/>
      <c r="H58" s="34"/>
      <c r="I58" s="34"/>
      <c r="J58" s="34"/>
      <c r="K58" s="34"/>
      <c r="L58" s="35"/>
    </row>
    <row r="59" spans="1:12" ht="81.75" customHeight="1" x14ac:dyDescent="0.3">
      <c r="A59" s="26">
        <v>8192</v>
      </c>
      <c r="B59" s="40" t="s">
        <v>43</v>
      </c>
      <c r="C59" s="33"/>
      <c r="D59" s="34">
        <f>SUM(E59:F59)</f>
        <v>214281.8676</v>
      </c>
      <c r="E59" s="34">
        <v>214281.8676</v>
      </c>
      <c r="F59" s="37" t="s">
        <v>2</v>
      </c>
      <c r="G59" s="34">
        <f>SUM(H59:I59)</f>
        <v>338527.49320000003</v>
      </c>
      <c r="H59" s="34">
        <v>338527.49320000003</v>
      </c>
      <c r="I59" s="37" t="s">
        <v>2</v>
      </c>
      <c r="J59" s="34">
        <f>SUM(K59:L59)</f>
        <v>404983.44569999998</v>
      </c>
      <c r="K59" s="34">
        <v>404983.44569999998</v>
      </c>
      <c r="L59" s="38" t="s">
        <v>2</v>
      </c>
    </row>
    <row r="60" spans="1:12" ht="45.75" customHeight="1" x14ac:dyDescent="0.3">
      <c r="A60" s="26">
        <v>8193</v>
      </c>
      <c r="B60" s="40" t="s">
        <v>75</v>
      </c>
      <c r="C60" s="33"/>
      <c r="D60" s="34">
        <f>D57-D59</f>
        <v>3601479.7289</v>
      </c>
      <c r="E60" s="34">
        <f>E57-E59</f>
        <v>3601479.7289</v>
      </c>
      <c r="F60" s="37" t="s">
        <v>0</v>
      </c>
      <c r="G60" s="34">
        <f>G57-G59</f>
        <v>9662087.9627</v>
      </c>
      <c r="H60" s="34">
        <f>H57-H59</f>
        <v>9662087.9627</v>
      </c>
      <c r="I60" s="37" t="s">
        <v>0</v>
      </c>
      <c r="J60" s="34">
        <f>J57-J59</f>
        <v>9615666.0614</v>
      </c>
      <c r="K60" s="34">
        <f>K57-K59</f>
        <v>9615666.0614</v>
      </c>
      <c r="L60" s="38" t="s">
        <v>0</v>
      </c>
    </row>
    <row r="61" spans="1:12" ht="51.75" customHeight="1" x14ac:dyDescent="0.3">
      <c r="A61" s="26">
        <v>8194</v>
      </c>
      <c r="B61" s="39" t="s">
        <v>44</v>
      </c>
      <c r="C61" s="48">
        <v>9321</v>
      </c>
      <c r="D61" s="34">
        <f>SUM(E61:F61)</f>
        <v>3815761.5965</v>
      </c>
      <c r="E61" s="34">
        <v>3815761.5965</v>
      </c>
      <c r="F61" s="34" t="s">
        <v>0</v>
      </c>
      <c r="G61" s="34">
        <f>SUM(H61:I61)</f>
        <v>10000615.4559</v>
      </c>
      <c r="H61" s="34">
        <v>10000615.4559</v>
      </c>
      <c r="I61" s="34" t="s">
        <v>0</v>
      </c>
      <c r="J61" s="34">
        <f>SUM(K61:L61)</f>
        <v>10019106.903999999</v>
      </c>
      <c r="K61" s="34">
        <v>10019106.903999999</v>
      </c>
      <c r="L61" s="35" t="s">
        <v>0</v>
      </c>
    </row>
    <row r="62" spans="1:12" ht="111.75" customHeight="1" x14ac:dyDescent="0.3">
      <c r="A62" s="26">
        <v>8195</v>
      </c>
      <c r="B62" s="39" t="s">
        <v>45</v>
      </c>
      <c r="C62" s="48">
        <v>9322</v>
      </c>
      <c r="D62" s="34">
        <f>SUM(E62:F62)</f>
        <v>0</v>
      </c>
      <c r="E62" s="34">
        <v>0</v>
      </c>
      <c r="F62" s="34" t="s">
        <v>0</v>
      </c>
      <c r="G62" s="34">
        <f>SUM(H62:I62)</f>
        <v>0</v>
      </c>
      <c r="H62" s="34">
        <v>0</v>
      </c>
      <c r="I62" s="34" t="s">
        <v>0</v>
      </c>
      <c r="J62" s="34">
        <f>SUM(K62:L62)</f>
        <v>1542.6031</v>
      </c>
      <c r="K62" s="34">
        <v>1542.6031</v>
      </c>
      <c r="L62" s="35" t="s">
        <v>0</v>
      </c>
    </row>
    <row r="63" spans="1:12" ht="51.75" customHeight="1" x14ac:dyDescent="0.3">
      <c r="A63" s="26">
        <v>8196</v>
      </c>
      <c r="B63" s="39" t="s">
        <v>76</v>
      </c>
      <c r="C63" s="32">
        <v>9330</v>
      </c>
      <c r="D63" s="34">
        <f t="shared" ref="D63:L63" si="9">SUM(D65,D69)</f>
        <v>7001318.1672</v>
      </c>
      <c r="E63" s="34">
        <f t="shared" si="9"/>
        <v>0</v>
      </c>
      <c r="F63" s="34">
        <f t="shared" si="9"/>
        <v>7001318.1672</v>
      </c>
      <c r="G63" s="34">
        <f t="shared" si="9"/>
        <v>17669650.753699999</v>
      </c>
      <c r="H63" s="34">
        <f t="shared" si="9"/>
        <v>0</v>
      </c>
      <c r="I63" s="34">
        <f t="shared" si="9"/>
        <v>17669650.753699999</v>
      </c>
      <c r="J63" s="34">
        <f t="shared" si="9"/>
        <v>17693380.058400001</v>
      </c>
      <c r="K63" s="34">
        <f t="shared" si="9"/>
        <v>0</v>
      </c>
      <c r="L63" s="35">
        <f t="shared" si="9"/>
        <v>17693380.058400001</v>
      </c>
    </row>
    <row r="64" spans="1:12" x14ac:dyDescent="0.3">
      <c r="A64" s="26"/>
      <c r="B64" s="39" t="s">
        <v>28</v>
      </c>
      <c r="C64" s="32"/>
      <c r="D64" s="34"/>
      <c r="E64" s="37"/>
      <c r="F64" s="34"/>
      <c r="G64" s="34"/>
      <c r="H64" s="37"/>
      <c r="I64" s="34"/>
      <c r="J64" s="34"/>
      <c r="K64" s="37"/>
      <c r="L64" s="35"/>
    </row>
    <row r="65" spans="1:12" ht="50.25" customHeight="1" x14ac:dyDescent="0.3">
      <c r="A65" s="26">
        <v>8197</v>
      </c>
      <c r="B65" s="40" t="s">
        <v>46</v>
      </c>
      <c r="C65" s="32"/>
      <c r="D65" s="34">
        <f>SUM(D67,D68)</f>
        <v>3399838.4383</v>
      </c>
      <c r="E65" s="37" t="s">
        <v>2</v>
      </c>
      <c r="F65" s="34">
        <f>SUM(F67,F68)</f>
        <v>3399838.4383</v>
      </c>
      <c r="G65" s="34">
        <f>SUM(G67,G68)</f>
        <v>8007562.7910000002</v>
      </c>
      <c r="H65" s="37" t="s">
        <v>2</v>
      </c>
      <c r="I65" s="34">
        <f>SUM(I67,I68)</f>
        <v>8007562.7910000002</v>
      </c>
      <c r="J65" s="34">
        <f>SUM(J67,J68)</f>
        <v>8077713.9970000004</v>
      </c>
      <c r="K65" s="37" t="s">
        <v>2</v>
      </c>
      <c r="L65" s="35">
        <f>SUM(L67,L68)</f>
        <v>8077713.9970000004</v>
      </c>
    </row>
    <row r="66" spans="1:12" x14ac:dyDescent="0.3">
      <c r="A66" s="26"/>
      <c r="B66" s="40" t="s">
        <v>20</v>
      </c>
      <c r="C66" s="32"/>
      <c r="D66" s="34"/>
      <c r="E66" s="37"/>
      <c r="F66" s="34"/>
      <c r="G66" s="34"/>
      <c r="H66" s="37"/>
      <c r="I66" s="34"/>
      <c r="J66" s="34"/>
      <c r="K66" s="37"/>
      <c r="L66" s="35"/>
    </row>
    <row r="67" spans="1:12" ht="53.25" customHeight="1" x14ac:dyDescent="0.3">
      <c r="A67" s="26">
        <v>8198</v>
      </c>
      <c r="B67" s="39" t="s">
        <v>77</v>
      </c>
      <c r="C67" s="32">
        <v>9331</v>
      </c>
      <c r="D67" s="34">
        <f>SUM(E67:F67)</f>
        <v>3399838.4383</v>
      </c>
      <c r="E67" s="37" t="s">
        <v>2</v>
      </c>
      <c r="F67" s="34">
        <v>3399838.4383</v>
      </c>
      <c r="G67" s="34">
        <f>SUM(H67:I67)</f>
        <v>8003003.591</v>
      </c>
      <c r="H67" s="37" t="s">
        <v>2</v>
      </c>
      <c r="I67" s="34">
        <v>8003003.591</v>
      </c>
      <c r="J67" s="34">
        <f>SUM(K67:L67)</f>
        <v>8072142.7970000003</v>
      </c>
      <c r="K67" s="37" t="s">
        <v>2</v>
      </c>
      <c r="L67" s="35">
        <v>8072142.7970000003</v>
      </c>
    </row>
    <row r="68" spans="1:12" ht="108.75" customHeight="1" x14ac:dyDescent="0.3">
      <c r="A68" s="26">
        <v>8199</v>
      </c>
      <c r="B68" s="39" t="s">
        <v>47</v>
      </c>
      <c r="C68" s="32">
        <v>9332</v>
      </c>
      <c r="D68" s="34">
        <f>SUM(E68:F68)</f>
        <v>0</v>
      </c>
      <c r="E68" s="37" t="s">
        <v>2</v>
      </c>
      <c r="F68" s="34">
        <v>0</v>
      </c>
      <c r="G68" s="34">
        <f>SUM(H68:I68)</f>
        <v>4559.2</v>
      </c>
      <c r="H68" s="37" t="s">
        <v>2</v>
      </c>
      <c r="I68" s="34">
        <v>4559.2</v>
      </c>
      <c r="J68" s="34">
        <f>SUM(K68:L68)</f>
        <v>5571.2</v>
      </c>
      <c r="K68" s="37" t="s">
        <v>2</v>
      </c>
      <c r="L68" s="35">
        <v>5571.2</v>
      </c>
    </row>
    <row r="69" spans="1:12" ht="67.5" customHeight="1" x14ac:dyDescent="0.3">
      <c r="A69" s="26">
        <v>8200</v>
      </c>
      <c r="B69" s="40" t="s">
        <v>78</v>
      </c>
      <c r="C69" s="32"/>
      <c r="D69" s="34">
        <f>SUM(D60)</f>
        <v>3601479.7289</v>
      </c>
      <c r="E69" s="37" t="s">
        <v>2</v>
      </c>
      <c r="F69" s="34">
        <f>SUM(E60)</f>
        <v>3601479.7289</v>
      </c>
      <c r="G69" s="34">
        <f>SUM(G60)</f>
        <v>9662087.9627</v>
      </c>
      <c r="H69" s="37" t="s">
        <v>2</v>
      </c>
      <c r="I69" s="34">
        <f>SUM(H60)</f>
        <v>9662087.9627</v>
      </c>
      <c r="J69" s="34">
        <f>SUM(J60)</f>
        <v>9615666.0614</v>
      </c>
      <c r="K69" s="37" t="s">
        <v>2</v>
      </c>
      <c r="L69" s="35">
        <f>SUM(K60)</f>
        <v>9615666.0614</v>
      </c>
    </row>
    <row r="70" spans="1:12" ht="58.5" customHeight="1" x14ac:dyDescent="0.3">
      <c r="A70" s="26">
        <v>8201</v>
      </c>
      <c r="B70" s="27" t="s">
        <v>48</v>
      </c>
      <c r="C70" s="39"/>
      <c r="D70" s="34" t="s">
        <v>0</v>
      </c>
      <c r="E70" s="37" t="s">
        <v>2</v>
      </c>
      <c r="F70" s="37" t="s">
        <v>2</v>
      </c>
      <c r="G70" s="34" t="s">
        <v>0</v>
      </c>
      <c r="H70" s="37" t="s">
        <v>2</v>
      </c>
      <c r="I70" s="37" t="s">
        <v>0</v>
      </c>
      <c r="J70" s="34">
        <f>SUM(K70:L70)</f>
        <v>0</v>
      </c>
      <c r="K70" s="37">
        <v>40659.5</v>
      </c>
      <c r="L70" s="38">
        <v>-40659.5</v>
      </c>
    </row>
    <row r="71" spans="1:12" ht="63.75" customHeight="1" x14ac:dyDescent="0.3">
      <c r="A71" s="26">
        <v>8202</v>
      </c>
      <c r="B71" s="27" t="s">
        <v>49</v>
      </c>
      <c r="C71" s="39"/>
      <c r="D71" s="34">
        <f>SUM(E71:F71)</f>
        <v>0</v>
      </c>
      <c r="E71" s="37" t="s">
        <v>0</v>
      </c>
      <c r="F71" s="34">
        <v>0</v>
      </c>
      <c r="G71" s="34">
        <f>SUM(H71:I71)</f>
        <v>0</v>
      </c>
      <c r="H71" s="37" t="s">
        <v>2</v>
      </c>
      <c r="I71" s="34">
        <v>0</v>
      </c>
      <c r="J71" s="34">
        <f>SUM(K71:L71)</f>
        <v>0</v>
      </c>
      <c r="K71" s="37">
        <v>-32709.5</v>
      </c>
      <c r="L71" s="35">
        <v>32709.5</v>
      </c>
    </row>
    <row r="72" spans="1:12" ht="74.25" customHeight="1" x14ac:dyDescent="0.3">
      <c r="A72" s="26">
        <v>8203</v>
      </c>
      <c r="B72" s="27" t="s">
        <v>79</v>
      </c>
      <c r="C72" s="39"/>
      <c r="D72" s="37">
        <f>SUM(E72:F72)</f>
        <v>0</v>
      </c>
      <c r="E72" s="37">
        <v>0</v>
      </c>
      <c r="F72" s="34">
        <v>0</v>
      </c>
      <c r="G72" s="37">
        <f>SUM(H72:I72)</f>
        <v>0</v>
      </c>
      <c r="H72" s="37">
        <v>0</v>
      </c>
      <c r="I72" s="34">
        <v>0</v>
      </c>
      <c r="J72" s="37">
        <f>SUM(K72:L72)</f>
        <v>-28941386.941</v>
      </c>
      <c r="K72" s="37">
        <v>-16527098.039700001</v>
      </c>
      <c r="L72" s="35">
        <v>-12414288.9013</v>
      </c>
    </row>
    <row r="73" spans="1:12" ht="52.5" customHeight="1" x14ac:dyDescent="0.3">
      <c r="A73" s="26">
        <v>8204</v>
      </c>
      <c r="B73" s="40" t="s">
        <v>50</v>
      </c>
      <c r="C73" s="39"/>
      <c r="D73" s="37">
        <f>SUM(E73:F73)</f>
        <v>0</v>
      </c>
      <c r="E73" s="37">
        <v>0</v>
      </c>
      <c r="F73" s="34">
        <v>0</v>
      </c>
      <c r="G73" s="37">
        <f>SUM(H73:I73)</f>
        <v>0</v>
      </c>
      <c r="H73" s="37">
        <v>0</v>
      </c>
      <c r="I73" s="34">
        <v>0</v>
      </c>
      <c r="J73" s="37">
        <f>SUM(K73:L73)</f>
        <v>-4577768.1780000003</v>
      </c>
      <c r="K73" s="37">
        <v>0</v>
      </c>
      <c r="L73" s="35">
        <v>-4577768.1780000003</v>
      </c>
    </row>
    <row r="74" spans="1:12" ht="36.75" customHeight="1" x14ac:dyDescent="0.3">
      <c r="A74" s="26">
        <v>8300</v>
      </c>
      <c r="B74" s="27" t="s">
        <v>80</v>
      </c>
      <c r="C74" s="33"/>
      <c r="D74" s="29">
        <f>SUM(D76)</f>
        <v>0</v>
      </c>
      <c r="E74" s="29">
        <f t="shared" ref="E74:L74" si="10">SUM(E76)</f>
        <v>0</v>
      </c>
      <c r="F74" s="29">
        <f t="shared" si="10"/>
        <v>0</v>
      </c>
      <c r="G74" s="29">
        <f t="shared" si="10"/>
        <v>0</v>
      </c>
      <c r="H74" s="29">
        <f t="shared" si="10"/>
        <v>0</v>
      </c>
      <c r="I74" s="29">
        <f t="shared" si="10"/>
        <v>0</v>
      </c>
      <c r="J74" s="29">
        <f t="shared" si="10"/>
        <v>0</v>
      </c>
      <c r="K74" s="29">
        <f t="shared" si="10"/>
        <v>0</v>
      </c>
      <c r="L74" s="30">
        <f t="shared" si="10"/>
        <v>0</v>
      </c>
    </row>
    <row r="75" spans="1:12" x14ac:dyDescent="0.3">
      <c r="A75" s="26"/>
      <c r="B75" s="49" t="s">
        <v>20</v>
      </c>
      <c r="C75" s="33"/>
      <c r="D75" s="29"/>
      <c r="E75" s="29"/>
      <c r="F75" s="29"/>
      <c r="G75" s="29"/>
      <c r="H75" s="29"/>
      <c r="I75" s="29"/>
      <c r="J75" s="29"/>
      <c r="K75" s="29"/>
      <c r="L75" s="30"/>
    </row>
    <row r="76" spans="1:12" ht="54" customHeight="1" x14ac:dyDescent="0.3">
      <c r="A76" s="26">
        <v>8310</v>
      </c>
      <c r="B76" s="36" t="s">
        <v>81</v>
      </c>
      <c r="C76" s="33"/>
      <c r="D76" s="34">
        <f>SUM(D78,D82)</f>
        <v>0</v>
      </c>
      <c r="E76" s="34">
        <f t="shared" ref="E76:L76" si="11">SUM(E78,E82)</f>
        <v>0</v>
      </c>
      <c r="F76" s="34">
        <f t="shared" si="11"/>
        <v>0</v>
      </c>
      <c r="G76" s="34">
        <f t="shared" si="11"/>
        <v>0</v>
      </c>
      <c r="H76" s="34">
        <f t="shared" si="11"/>
        <v>0</v>
      </c>
      <c r="I76" s="34">
        <f t="shared" si="11"/>
        <v>0</v>
      </c>
      <c r="J76" s="34">
        <f t="shared" si="11"/>
        <v>0</v>
      </c>
      <c r="K76" s="34">
        <f t="shared" si="11"/>
        <v>0</v>
      </c>
      <c r="L76" s="35">
        <f t="shared" si="11"/>
        <v>0</v>
      </c>
    </row>
    <row r="77" spans="1:12" x14ac:dyDescent="0.3">
      <c r="A77" s="26"/>
      <c r="B77" s="40" t="s">
        <v>20</v>
      </c>
      <c r="C77" s="33"/>
      <c r="D77" s="34"/>
      <c r="E77" s="37"/>
      <c r="F77" s="34"/>
      <c r="G77" s="34"/>
      <c r="H77" s="37"/>
      <c r="I77" s="34"/>
      <c r="J77" s="34"/>
      <c r="K77" s="37"/>
      <c r="L77" s="35"/>
    </row>
    <row r="78" spans="1:12" ht="50.25" customHeight="1" x14ac:dyDescent="0.3">
      <c r="A78" s="26">
        <v>8311</v>
      </c>
      <c r="B78" s="27" t="s">
        <v>82</v>
      </c>
      <c r="C78" s="33"/>
      <c r="D78" s="34">
        <f>SUM(D80:D81)</f>
        <v>0</v>
      </c>
      <c r="E78" s="37" t="s">
        <v>2</v>
      </c>
      <c r="F78" s="34">
        <f>SUM(F80:F81)</f>
        <v>0</v>
      </c>
      <c r="G78" s="34">
        <f>SUM(G80:G81)</f>
        <v>0</v>
      </c>
      <c r="H78" s="37" t="s">
        <v>2</v>
      </c>
      <c r="I78" s="34">
        <f>SUM(I80:I81)</f>
        <v>0</v>
      </c>
      <c r="J78" s="34">
        <f>SUM(J80:J81)</f>
        <v>0</v>
      </c>
      <c r="K78" s="37" t="s">
        <v>2</v>
      </c>
      <c r="L78" s="35">
        <f>SUM(L80:L81)</f>
        <v>0</v>
      </c>
    </row>
    <row r="79" spans="1:12" x14ac:dyDescent="0.3">
      <c r="A79" s="26"/>
      <c r="B79" s="39" t="s">
        <v>28</v>
      </c>
      <c r="C79" s="33"/>
      <c r="D79" s="34"/>
      <c r="E79" s="37"/>
      <c r="F79" s="34"/>
      <c r="G79" s="34"/>
      <c r="H79" s="37"/>
      <c r="I79" s="34"/>
      <c r="J79" s="34"/>
      <c r="K79" s="37"/>
      <c r="L79" s="35"/>
    </row>
    <row r="80" spans="1:12" x14ac:dyDescent="0.3">
      <c r="A80" s="26">
        <v>8312</v>
      </c>
      <c r="B80" s="46" t="s">
        <v>29</v>
      </c>
      <c r="C80" s="41" t="s">
        <v>11</v>
      </c>
      <c r="D80" s="34">
        <f>SUM(E80:F80)</f>
        <v>0</v>
      </c>
      <c r="E80" s="37" t="s">
        <v>2</v>
      </c>
      <c r="F80" s="34">
        <v>0</v>
      </c>
      <c r="G80" s="34">
        <f>SUM(H80:I80)</f>
        <v>0</v>
      </c>
      <c r="H80" s="37" t="s">
        <v>2</v>
      </c>
      <c r="I80" s="34">
        <v>0</v>
      </c>
      <c r="J80" s="34">
        <f>SUM(K80:L80)</f>
        <v>0</v>
      </c>
      <c r="K80" s="37" t="s">
        <v>2</v>
      </c>
      <c r="L80" s="35">
        <v>0</v>
      </c>
    </row>
    <row r="81" spans="1:12" ht="17.25" customHeight="1" x14ac:dyDescent="0.3">
      <c r="A81" s="26">
        <v>8313</v>
      </c>
      <c r="B81" s="46" t="s">
        <v>30</v>
      </c>
      <c r="C81" s="41" t="s">
        <v>12</v>
      </c>
      <c r="D81" s="34">
        <f>SUM(E81:F81)</f>
        <v>0</v>
      </c>
      <c r="E81" s="37" t="s">
        <v>2</v>
      </c>
      <c r="F81" s="34"/>
      <c r="G81" s="34">
        <f>SUM(H81:I81)</f>
        <v>0</v>
      </c>
      <c r="H81" s="37" t="s">
        <v>2</v>
      </c>
      <c r="I81" s="34"/>
      <c r="J81" s="34">
        <f>SUM(K81:L81)</f>
        <v>0</v>
      </c>
      <c r="K81" s="37" t="s">
        <v>2</v>
      </c>
      <c r="L81" s="35"/>
    </row>
    <row r="82" spans="1:12" ht="49.5" customHeight="1" x14ac:dyDescent="0.3">
      <c r="A82" s="26">
        <v>8320</v>
      </c>
      <c r="B82" s="42" t="s">
        <v>83</v>
      </c>
      <c r="C82" s="33"/>
      <c r="D82" s="34">
        <f>SUM(D84,D88)</f>
        <v>0</v>
      </c>
      <c r="E82" s="34">
        <f t="shared" ref="E82:L82" si="12">SUM(E84,E88)</f>
        <v>0</v>
      </c>
      <c r="F82" s="34">
        <f t="shared" si="12"/>
        <v>0</v>
      </c>
      <c r="G82" s="34">
        <f t="shared" si="12"/>
        <v>0</v>
      </c>
      <c r="H82" s="34">
        <f t="shared" si="12"/>
        <v>0</v>
      </c>
      <c r="I82" s="34">
        <f t="shared" si="12"/>
        <v>0</v>
      </c>
      <c r="J82" s="34">
        <f t="shared" si="12"/>
        <v>0</v>
      </c>
      <c r="K82" s="34">
        <f t="shared" si="12"/>
        <v>0</v>
      </c>
      <c r="L82" s="35">
        <f t="shared" si="12"/>
        <v>0</v>
      </c>
    </row>
    <row r="83" spans="1:12" x14ac:dyDescent="0.3">
      <c r="A83" s="26"/>
      <c r="B83" s="39" t="s">
        <v>20</v>
      </c>
      <c r="C83" s="33"/>
      <c r="D83" s="34"/>
      <c r="E83" s="34"/>
      <c r="F83" s="34"/>
      <c r="G83" s="34"/>
      <c r="H83" s="34"/>
      <c r="I83" s="34"/>
      <c r="J83" s="34"/>
      <c r="K83" s="34"/>
      <c r="L83" s="35"/>
    </row>
    <row r="84" spans="1:12" ht="33" x14ac:dyDescent="0.3">
      <c r="A84" s="26">
        <v>8321</v>
      </c>
      <c r="B84" s="42" t="s">
        <v>84</v>
      </c>
      <c r="C84" s="33"/>
      <c r="D84" s="34">
        <f>SUM(D86:D87)</f>
        <v>0</v>
      </c>
      <c r="E84" s="37" t="s">
        <v>2</v>
      </c>
      <c r="F84" s="34">
        <f>SUM(F86:F87)</f>
        <v>0</v>
      </c>
      <c r="G84" s="34">
        <f>SUM(G86:G87)</f>
        <v>0</v>
      </c>
      <c r="H84" s="37" t="s">
        <v>2</v>
      </c>
      <c r="I84" s="34">
        <f>SUM(I86:I87)</f>
        <v>0</v>
      </c>
      <c r="J84" s="34">
        <f>SUM(J86:J87)</f>
        <v>0</v>
      </c>
      <c r="K84" s="37" t="s">
        <v>2</v>
      </c>
      <c r="L84" s="35">
        <f>SUM(L86:L87)</f>
        <v>0</v>
      </c>
    </row>
    <row r="85" spans="1:12" x14ac:dyDescent="0.3">
      <c r="A85" s="26"/>
      <c r="B85" s="39" t="s">
        <v>28</v>
      </c>
      <c r="C85" s="33"/>
      <c r="D85" s="34"/>
      <c r="E85" s="37"/>
      <c r="F85" s="34"/>
      <c r="G85" s="34"/>
      <c r="H85" s="37"/>
      <c r="I85" s="34"/>
      <c r="J85" s="34"/>
      <c r="K85" s="37"/>
      <c r="L85" s="35"/>
    </row>
    <row r="86" spans="1:12" x14ac:dyDescent="0.3">
      <c r="A86" s="26">
        <v>8322</v>
      </c>
      <c r="B86" s="40" t="s">
        <v>51</v>
      </c>
      <c r="C86" s="41" t="s">
        <v>13</v>
      </c>
      <c r="D86" s="34">
        <f>SUM(E86:F86)</f>
        <v>0</v>
      </c>
      <c r="E86" s="37" t="s">
        <v>2</v>
      </c>
      <c r="F86" s="34">
        <v>0</v>
      </c>
      <c r="G86" s="34">
        <f>SUM(H86:I86)</f>
        <v>0</v>
      </c>
      <c r="H86" s="37" t="s">
        <v>2</v>
      </c>
      <c r="I86" s="34">
        <v>0</v>
      </c>
      <c r="J86" s="34">
        <f>SUM(K86:L86)</f>
        <v>0</v>
      </c>
      <c r="K86" s="37" t="s">
        <v>2</v>
      </c>
      <c r="L86" s="35">
        <v>0</v>
      </c>
    </row>
    <row r="87" spans="1:12" x14ac:dyDescent="0.3">
      <c r="A87" s="26">
        <v>8330</v>
      </c>
      <c r="B87" s="40" t="s">
        <v>52</v>
      </c>
      <c r="C87" s="41" t="s">
        <v>14</v>
      </c>
      <c r="D87" s="34">
        <f>SUM(E87:F87)</f>
        <v>0</v>
      </c>
      <c r="E87" s="37" t="s">
        <v>2</v>
      </c>
      <c r="F87" s="34">
        <v>0</v>
      </c>
      <c r="G87" s="34">
        <f>SUM(H87:I87)</f>
        <v>0</v>
      </c>
      <c r="H87" s="37" t="s">
        <v>2</v>
      </c>
      <c r="I87" s="34">
        <v>0</v>
      </c>
      <c r="J87" s="34">
        <f>SUM(K87:L87)</f>
        <v>0</v>
      </c>
      <c r="K87" s="37" t="s">
        <v>2</v>
      </c>
      <c r="L87" s="35">
        <v>0</v>
      </c>
    </row>
    <row r="88" spans="1:12" ht="33" x14ac:dyDescent="0.3">
      <c r="A88" s="26">
        <v>8340</v>
      </c>
      <c r="B88" s="42" t="s">
        <v>85</v>
      </c>
      <c r="C88" s="33"/>
      <c r="D88" s="34">
        <f>SUM(D90:D91)</f>
        <v>0</v>
      </c>
      <c r="E88" s="34">
        <f t="shared" ref="E88:L88" si="13">SUM(E90:E91)</f>
        <v>0</v>
      </c>
      <c r="F88" s="34">
        <f t="shared" si="13"/>
        <v>0</v>
      </c>
      <c r="G88" s="34">
        <f t="shared" si="13"/>
        <v>0</v>
      </c>
      <c r="H88" s="34">
        <f t="shared" si="13"/>
        <v>0</v>
      </c>
      <c r="I88" s="34">
        <f t="shared" si="13"/>
        <v>0</v>
      </c>
      <c r="J88" s="34">
        <f t="shared" si="13"/>
        <v>0</v>
      </c>
      <c r="K88" s="34">
        <f t="shared" si="13"/>
        <v>0</v>
      </c>
      <c r="L88" s="35">
        <f t="shared" si="13"/>
        <v>0</v>
      </c>
    </row>
    <row r="89" spans="1:12" x14ac:dyDescent="0.3">
      <c r="A89" s="26"/>
      <c r="B89" s="39" t="s">
        <v>28</v>
      </c>
      <c r="C89" s="33"/>
      <c r="D89" s="34"/>
      <c r="E89" s="34"/>
      <c r="F89" s="34"/>
      <c r="G89" s="34"/>
      <c r="H89" s="34"/>
      <c r="I89" s="34"/>
      <c r="J89" s="34"/>
      <c r="K89" s="34"/>
      <c r="L89" s="35"/>
    </row>
    <row r="90" spans="1:12" x14ac:dyDescent="0.3">
      <c r="A90" s="26">
        <v>8341</v>
      </c>
      <c r="B90" s="40" t="s">
        <v>53</v>
      </c>
      <c r="C90" s="41" t="s">
        <v>13</v>
      </c>
      <c r="D90" s="34">
        <f>SUM(E90:F90)</f>
        <v>0</v>
      </c>
      <c r="E90" s="34">
        <v>0</v>
      </c>
      <c r="F90" s="34" t="s">
        <v>0</v>
      </c>
      <c r="G90" s="34">
        <f>SUM(H90:I90)</f>
        <v>0</v>
      </c>
      <c r="H90" s="34">
        <v>0</v>
      </c>
      <c r="I90" s="34" t="s">
        <v>0</v>
      </c>
      <c r="J90" s="34">
        <f>SUM(K90:L90)</f>
        <v>0</v>
      </c>
      <c r="K90" s="34">
        <v>0</v>
      </c>
      <c r="L90" s="35" t="s">
        <v>0</v>
      </c>
    </row>
    <row r="91" spans="1:12" ht="17.25" thickBot="1" x14ac:dyDescent="0.35">
      <c r="A91" s="50">
        <v>8350</v>
      </c>
      <c r="B91" s="51" t="s">
        <v>54</v>
      </c>
      <c r="C91" s="52" t="s">
        <v>14</v>
      </c>
      <c r="D91" s="53">
        <f>SUM(E91:F91)</f>
        <v>0</v>
      </c>
      <c r="E91" s="54">
        <v>0</v>
      </c>
      <c r="F91" s="53" t="s">
        <v>0</v>
      </c>
      <c r="G91" s="53">
        <f>SUM(H91:I91)</f>
        <v>0</v>
      </c>
      <c r="H91" s="54">
        <v>0</v>
      </c>
      <c r="I91" s="53" t="s">
        <v>0</v>
      </c>
      <c r="J91" s="53">
        <f>SUM(K91:L91)</f>
        <v>0</v>
      </c>
      <c r="K91" s="54">
        <v>0</v>
      </c>
      <c r="L91" s="55" t="s">
        <v>0</v>
      </c>
    </row>
    <row r="93" spans="1:12" s="4" customFormat="1" ht="41.25" customHeight="1" x14ac:dyDescent="0.3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"/>
    </row>
    <row r="94" spans="1:12" s="4" customFormat="1" ht="31.5" customHeight="1" x14ac:dyDescent="0.3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"/>
    </row>
    <row r="95" spans="1:12" s="4" customFormat="1" ht="33" customHeight="1" x14ac:dyDescent="0.3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"/>
    </row>
    <row r="96" spans="1:12" ht="30.75" customHeight="1" x14ac:dyDescent="0.3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</row>
  </sheetData>
  <protectedRanges>
    <protectedRange sqref="K70:K71" name="Range24_1"/>
    <protectedRange sqref="F48" name="Range22_1"/>
    <protectedRange sqref="F53" name="Range20_1"/>
    <protectedRange sqref="I70" name="Range18_1"/>
    <protectedRange sqref="I53" name="Range16_1"/>
    <protectedRange sqref="L54" name="Range14_1"/>
    <protectedRange sqref="L48" name="Range12_1"/>
    <protectedRange sqref="L32" name="Range10_1"/>
    <protectedRange sqref="H73" name="Range8_1"/>
    <protectedRange sqref="H73" name="Range6_1"/>
    <protectedRange sqref="D52:L52 K53:L54 H53:I54 E53:F54 D56:L56 K58:K59 H58:H59 E58:E59 D58:L58 D64:L64 L66:L68 I66:I68 F66:F68 F71 L71 I71 K61:K62 H61:H62 E61:E62" name="Range4_1"/>
    <protectedRange sqref="D13:L13 D15:L15 D17:L17 D19:L19 F20:F21 I20:I21 L20:L21 D23:L23 D25:L25 D27:L27 F28:F29 I28:I29 L28:L29" name="Range2_1"/>
    <protectedRange sqref="D31:L31 L32:L33 I32:I33 F32:F33 D35:L35 D37:L37 E38:E39 H38:H39 K38:K39 D41:L41 E42:E43 H42:H43 K42:K43 D45:L45 D47:L47 F48:F50 I48:I50 L48:L50" name="Range3_1"/>
    <protectedRange sqref="E72:F73 H72:I72 I73 K72:L72 L73 D75:L75 D77:L77 D79:L79 F80:F81 I80:I81 L80:L81 D83:L83 D85:L85 L86:L87 I86:I87 F86:F87 D89:L89 K90:K91 H90:H91 E90:E91" name="Range5_1"/>
    <protectedRange sqref="K73" name="Range7_1"/>
    <protectedRange sqref="K73" name="Range9_1"/>
    <protectedRange sqref="L33" name="Range11_1"/>
    <protectedRange sqref="L53" name="Range13_1"/>
    <protectedRange sqref="L70" name="Range15_1"/>
    <protectedRange sqref="I48" name="Range17_1"/>
    <protectedRange sqref="I54" name="Range19_1"/>
    <protectedRange sqref="F54" name="Range21_1"/>
    <protectedRange sqref="F81" name="Range23_1"/>
    <protectedRange sqref="C1 C4:D4" name="Range25_1"/>
  </protectedRanges>
  <mergeCells count="17">
    <mergeCell ref="K9:L9"/>
    <mergeCell ref="A93:K93"/>
    <mergeCell ref="A94:K94"/>
    <mergeCell ref="A95:K95"/>
    <mergeCell ref="A96:K96"/>
    <mergeCell ref="A2:L2"/>
    <mergeCell ref="A3:L3"/>
    <mergeCell ref="A4:L4"/>
    <mergeCell ref="A8:A10"/>
    <mergeCell ref="B8:C9"/>
    <mergeCell ref="D8:F8"/>
    <mergeCell ref="G8:I8"/>
    <mergeCell ref="J8:L8"/>
    <mergeCell ref="D9:D10"/>
    <mergeCell ref="E9:F9"/>
    <mergeCell ref="G9:G10"/>
    <mergeCell ref="J9:J10"/>
  </mergeCells>
  <pageMargins left="0.41" right="0.25" top="0.24" bottom="0.34" header="0.17" footer="0.16"/>
  <pageSetup paperSize="9" scale="64" firstPageNumber="22" orientation="landscape" useFirstPageNumber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Dificiti caxs</vt:lpstr>
      <vt:lpstr>'Dificiti caxs'!Print_Area</vt:lpstr>
      <vt:lpstr>'Dificiti caxs'!Print_Titles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Anna Sargsyan</dc:creator>
  <cp:lastModifiedBy>Susanna Stepanyan</cp:lastModifiedBy>
  <cp:lastPrinted>2018-11-09T12:08:57Z</cp:lastPrinted>
  <dcterms:created xsi:type="dcterms:W3CDTF">1996-10-14T23:33:28Z</dcterms:created>
  <dcterms:modified xsi:type="dcterms:W3CDTF">2020-02-19T12:11:55Z</dcterms:modified>
  <cp:keywords>https://mul2-minfin.gov.am/tasks/144353/oneclick/deficit-finansavorum_hamaynq.xlsx?token=c12f1b1f8a2c3694dfaa72d16fef66e7</cp:keywords>
</cp:coreProperties>
</file>